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\OneDrive\Desktop\"/>
    </mc:Choice>
  </mc:AlternateContent>
  <bookViews>
    <workbookView xWindow="0" yWindow="0" windowWidth="17256" windowHeight="5772" activeTab="1"/>
  </bookViews>
  <sheets>
    <sheet name="Sheet1" sheetId="1" r:id="rId1"/>
    <sheet name="Sheet3" sheetId="3" r:id="rId2"/>
    <sheet name="Sheet2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5" i="2" l="1"/>
  <c r="N15" i="2"/>
  <c r="K15" i="2"/>
  <c r="H15" i="2"/>
  <c r="E15" i="2"/>
  <c r="Q14" i="2"/>
  <c r="N14" i="2"/>
  <c r="K14" i="2"/>
  <c r="H14" i="2"/>
  <c r="E14" i="2"/>
  <c r="Q13" i="2"/>
  <c r="N13" i="2"/>
  <c r="K13" i="2"/>
  <c r="H13" i="2"/>
  <c r="E13" i="2"/>
  <c r="Q12" i="2"/>
  <c r="N12" i="2"/>
  <c r="K12" i="2"/>
  <c r="H12" i="2"/>
  <c r="E12" i="2"/>
  <c r="Q11" i="2"/>
  <c r="N11" i="2"/>
  <c r="K11" i="2"/>
  <c r="H11" i="2"/>
  <c r="E11" i="2"/>
  <c r="Q10" i="2"/>
  <c r="N10" i="2"/>
  <c r="K10" i="2"/>
  <c r="H10" i="2"/>
  <c r="E10" i="2"/>
  <c r="Q9" i="2"/>
  <c r="N9" i="2"/>
  <c r="K9" i="2"/>
  <c r="H9" i="2"/>
  <c r="E9" i="2"/>
  <c r="Q8" i="2"/>
  <c r="N8" i="2"/>
  <c r="K8" i="2"/>
  <c r="H8" i="2"/>
  <c r="E8" i="2"/>
  <c r="Q7" i="2"/>
  <c r="N7" i="2"/>
  <c r="K7" i="2"/>
  <c r="H7" i="2"/>
  <c r="E7" i="2"/>
  <c r="Q6" i="2"/>
  <c r="N6" i="2"/>
  <c r="K6" i="2"/>
  <c r="H6" i="2"/>
  <c r="E6" i="2"/>
  <c r="Q5" i="2"/>
  <c r="N5" i="2"/>
  <c r="K5" i="2"/>
  <c r="H5" i="2"/>
  <c r="E5" i="2"/>
  <c r="AI8" i="1" l="1"/>
  <c r="AI9" i="1"/>
  <c r="AI10" i="1"/>
  <c r="AI11" i="1"/>
  <c r="AI12" i="1"/>
  <c r="AI13" i="1"/>
  <c r="AI14" i="1"/>
  <c r="AI15" i="1"/>
  <c r="AI16" i="1"/>
  <c r="AI7" i="1"/>
  <c r="U35" i="1"/>
  <c r="Q35" i="1"/>
  <c r="M35" i="1"/>
  <c r="I35" i="1"/>
  <c r="E35" i="1"/>
  <c r="AH17" i="1"/>
  <c r="AE17" i="1"/>
  <c r="AB17" i="1"/>
  <c r="Y17" i="1"/>
  <c r="V17" i="1"/>
  <c r="AA24" i="1" s="1"/>
  <c r="T8" i="1"/>
  <c r="T9" i="1"/>
  <c r="T10" i="1"/>
  <c r="T11" i="1"/>
  <c r="T12" i="1"/>
  <c r="T13" i="1"/>
  <c r="T14" i="1"/>
  <c r="T15" i="1"/>
  <c r="T16" i="1"/>
  <c r="T7" i="1"/>
  <c r="P8" i="1"/>
  <c r="P9" i="1"/>
  <c r="P10" i="1"/>
  <c r="P11" i="1"/>
  <c r="P12" i="1"/>
  <c r="P13" i="1"/>
  <c r="P14" i="1"/>
  <c r="P15" i="1"/>
  <c r="P16" i="1"/>
  <c r="P17" i="1"/>
  <c r="P7" i="1"/>
  <c r="M8" i="1"/>
  <c r="M9" i="1"/>
  <c r="M10" i="1"/>
  <c r="M11" i="1"/>
  <c r="M12" i="1"/>
  <c r="M13" i="1"/>
  <c r="M14" i="1"/>
  <c r="M15" i="1"/>
  <c r="M16" i="1"/>
  <c r="M17" i="1"/>
  <c r="M7" i="1"/>
  <c r="J8" i="1"/>
  <c r="J9" i="1"/>
  <c r="J10" i="1"/>
  <c r="J11" i="1"/>
  <c r="J12" i="1"/>
  <c r="J13" i="1"/>
  <c r="J14" i="1"/>
  <c r="J15" i="1"/>
  <c r="J16" i="1"/>
  <c r="J17" i="1"/>
  <c r="J7" i="1"/>
  <c r="D7" i="1"/>
  <c r="G8" i="1"/>
  <c r="G9" i="1"/>
  <c r="G10" i="1"/>
  <c r="G11" i="1"/>
  <c r="G12" i="1"/>
  <c r="G13" i="1"/>
  <c r="G14" i="1"/>
  <c r="G15" i="1"/>
  <c r="G16" i="1"/>
  <c r="G17" i="1"/>
  <c r="G7" i="1"/>
  <c r="D8" i="1"/>
  <c r="D9" i="1"/>
  <c r="D10" i="1"/>
  <c r="D11" i="1"/>
  <c r="D12" i="1"/>
  <c r="D13" i="1"/>
  <c r="D14" i="1"/>
  <c r="D15" i="1"/>
  <c r="D16" i="1"/>
  <c r="D17" i="1"/>
  <c r="AA25" i="1" l="1"/>
  <c r="AA28" i="1"/>
  <c r="AA26" i="1"/>
  <c r="AA27" i="1"/>
  <c r="AI17" i="1"/>
  <c r="T31" i="1"/>
  <c r="P31" i="1"/>
  <c r="L31" i="1"/>
  <c r="H31" i="1"/>
  <c r="T25" i="1"/>
  <c r="T26" i="1"/>
  <c r="T27" i="1"/>
  <c r="T28" i="1"/>
  <c r="T29" i="1"/>
  <c r="T30" i="1"/>
  <c r="T32" i="1"/>
  <c r="T33" i="1"/>
  <c r="T34" i="1"/>
  <c r="T24" i="1"/>
  <c r="P25" i="1"/>
  <c r="P26" i="1"/>
  <c r="P27" i="1"/>
  <c r="P28" i="1"/>
  <c r="P29" i="1"/>
  <c r="P30" i="1"/>
  <c r="P32" i="1"/>
  <c r="P33" i="1"/>
  <c r="P34" i="1"/>
  <c r="P24" i="1"/>
  <c r="L25" i="1"/>
  <c r="L26" i="1"/>
  <c r="L27" i="1"/>
  <c r="L28" i="1"/>
  <c r="L29" i="1"/>
  <c r="L30" i="1"/>
  <c r="L32" i="1"/>
  <c r="L33" i="1"/>
  <c r="L34" i="1"/>
  <c r="L24" i="1"/>
  <c r="H25" i="1"/>
  <c r="H26" i="1"/>
  <c r="H27" i="1"/>
  <c r="H28" i="1"/>
  <c r="H29" i="1"/>
  <c r="H30" i="1"/>
  <c r="H32" i="1"/>
  <c r="H33" i="1"/>
  <c r="H34" i="1"/>
  <c r="H24" i="1"/>
  <c r="D25" i="1"/>
  <c r="D26" i="1"/>
  <c r="D27" i="1"/>
  <c r="D28" i="1"/>
  <c r="D29" i="1"/>
  <c r="D30" i="1"/>
  <c r="D32" i="1"/>
  <c r="D33" i="1"/>
  <c r="D34" i="1"/>
  <c r="D24" i="1"/>
</calcChain>
</file>

<file path=xl/sharedStrings.xml><?xml version="1.0" encoding="utf-8"?>
<sst xmlns="http://schemas.openxmlformats.org/spreadsheetml/2006/main" count="323" uniqueCount="48">
  <si>
    <t xml:space="preserve">Name Of Disco </t>
  </si>
  <si>
    <t>FY16</t>
  </si>
  <si>
    <t>FY17</t>
  </si>
  <si>
    <t>FY18</t>
  </si>
  <si>
    <t>FY19</t>
  </si>
  <si>
    <t>FY20</t>
  </si>
  <si>
    <t>IESCO</t>
  </si>
  <si>
    <t>PESCO</t>
  </si>
  <si>
    <t>GEPCO</t>
  </si>
  <si>
    <t>FESCO</t>
  </si>
  <si>
    <t>LESCO</t>
  </si>
  <si>
    <t>MEPCO</t>
  </si>
  <si>
    <t>QESCO</t>
  </si>
  <si>
    <t>SEPCO</t>
  </si>
  <si>
    <t>HESCO</t>
  </si>
  <si>
    <t>K-Electric</t>
  </si>
  <si>
    <t>Target</t>
  </si>
  <si>
    <t>Breach from Target</t>
  </si>
  <si>
    <t>NEPRA Target</t>
  </si>
  <si>
    <t xml:space="preserve">Reported Losses  </t>
  </si>
  <si>
    <t>Bill Recovery</t>
  </si>
  <si>
    <t>Safety (Total No. of Fatal Accidents for both Employees and General Public)</t>
  </si>
  <si>
    <t xml:space="preserve">Consumer Service Complaints Received </t>
  </si>
  <si>
    <t xml:space="preserve">Investments Made </t>
  </si>
  <si>
    <t xml:space="preserve">Investments Allowed </t>
  </si>
  <si>
    <t>TESCO</t>
  </si>
  <si>
    <t>437.03*</t>
  </si>
  <si>
    <t>*Source payment received against billing of Private Domestic TESCO consumers for Rs. 18,955.61 million in 2015-16 from Federal
Government</t>
  </si>
  <si>
    <t xml:space="preserve">Investments (Rs Million) </t>
  </si>
  <si>
    <t xml:space="preserve">Transmission &amp; Distribution Losses ( %age of Total Unit Purchased) </t>
  </si>
  <si>
    <t>Bill Recovery Rate (%age of  total Billed Amount)</t>
  </si>
  <si>
    <t xml:space="preserve">Average daily Load shedding (Hrs) </t>
  </si>
  <si>
    <t>Source: Industry Report, NEPRA</t>
  </si>
  <si>
    <t>Source: PER, NEPRA</t>
  </si>
  <si>
    <t xml:space="preserve">Energy Lost (in Million kWh) </t>
  </si>
  <si>
    <t xml:space="preserve"> '+' indicates Losses exceed the target </t>
  </si>
  <si>
    <t>Financial Loss (in Million Rs)</t>
  </si>
  <si>
    <t>Total</t>
  </si>
  <si>
    <t xml:space="preserve"> '-' indicates  Losses do not exceed the target </t>
  </si>
  <si>
    <t>TOTAL</t>
  </si>
  <si>
    <t>Financial Loss (in Rs Million)</t>
  </si>
  <si>
    <t xml:space="preserve">1,165
</t>
  </si>
  <si>
    <t xml:space="preserve">11,419.58
</t>
  </si>
  <si>
    <t xml:space="preserve">Total Financial losses due to T&amp;D losses </t>
  </si>
  <si>
    <t xml:space="preserve">Year </t>
  </si>
  <si>
    <t>Total Losses Due to Non-recovery of bills and T&amp;D Losses  (in Rs Million)</t>
  </si>
  <si>
    <t xml:space="preserve">Source:PER, Nepra </t>
  </si>
  <si>
    <t>Source:NEPRA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</si>
</sst>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1" xfId="0" applyFill="1" applyBorder="1"/>
    <xf numFmtId="0" fontId="2" fillId="0" borderId="0" xfId="0" applyFont="1" applyAlignment="1"/>
    <xf numFmtId="0" fontId="0" fillId="0" borderId="1" xfId="0" applyBorder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0" fontId="0" fillId="0" borderId="1" xfId="0" applyBorder="1" applyAlignment="1"/>
    <xf numFmtId="0" fontId="0" fillId="0" borderId="0" xfId="0" applyAlignment="1"/>
    <xf numFmtId="0" fontId="0" fillId="0" borderId="1" xfId="0" applyNumberFormat="1" applyFill="1" applyBorder="1"/>
    <xf numFmtId="0" fontId="1" fillId="0" borderId="0" xfId="0" applyFont="1"/>
    <xf numFmtId="0" fontId="0" fillId="0" borderId="0" xfId="0" quotePrefix="1"/>
    <xf numFmtId="4" fontId="0" fillId="0" borderId="0" xfId="0" applyNumberFormat="1"/>
    <xf numFmtId="0" fontId="2" fillId="0" borderId="0" xfId="0" applyNumberFormat="1" applyFont="1" applyAlignment="1"/>
    <xf numFmtId="0" fontId="0" fillId="0" borderId="1" xfId="0" applyFill="1" applyBorder="1" applyAlignment="1">
      <alignment wrapText="1"/>
    </xf>
    <xf numFmtId="4" fontId="0" fillId="0" borderId="1" xfId="0" applyNumberFormat="1" applyBorder="1"/>
    <xf numFmtId="2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 wrapText="1"/>
    </xf>
    <xf numFmtId="0" fontId="0" fillId="0" borderId="1" xfId="0" applyFill="1" applyBorder="1" applyAlignment="1">
      <alignment textRotation="90"/>
    </xf>
    <xf numFmtId="0" fontId="0" fillId="0" borderId="1" xfId="0" applyNumberFormat="1" applyFill="1" applyBorder="1" applyAlignment="1">
      <alignment textRotation="90"/>
    </xf>
    <xf numFmtId="0" fontId="0" fillId="0" borderId="1" xfId="0" applyBorder="1" applyAlignment="1">
      <alignment textRotation="180"/>
    </xf>
    <xf numFmtId="0" fontId="0" fillId="0" borderId="1" xfId="0" applyBorder="1" applyAlignment="1">
      <alignment horizontal="center" textRotation="180"/>
    </xf>
    <xf numFmtId="0" fontId="0" fillId="0" borderId="1" xfId="0" applyBorder="1" applyAlignment="1">
      <alignment textRotation="180" wrapText="1"/>
    </xf>
    <xf numFmtId="0" fontId="0" fillId="0" borderId="1" xfId="0" applyFill="1" applyBorder="1" applyAlignment="1">
      <alignment textRotation="180"/>
    </xf>
    <xf numFmtId="0" fontId="0" fillId="0" borderId="1" xfId="0" applyNumberFormat="1" applyFill="1" applyBorder="1" applyAlignment="1">
      <alignment textRotation="180"/>
    </xf>
    <xf numFmtId="0" fontId="0" fillId="0" borderId="0" xfId="0" applyBorder="1" applyAlignment="1">
      <alignment textRotation="90"/>
    </xf>
    <xf numFmtId="0" fontId="0" fillId="0" borderId="0" xfId="0" applyBorder="1" applyAlignment="1">
      <alignment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7"/>
  <sheetViews>
    <sheetView topLeftCell="A23" zoomScale="78" zoomScaleNormal="100" workbookViewId="0">
      <pane xSplit="1" topLeftCell="B1" activePane="topRight" state="frozen"/>
      <selection activeCell="A82" sqref="A82"/>
      <selection pane="topRight" activeCell="K39" sqref="K39:U51"/>
    </sheetView>
  </sheetViews>
  <sheetFormatPr defaultRowHeight="14.4" x14ac:dyDescent="0.3"/>
  <cols>
    <col min="1" max="1" width="13.5546875" customWidth="1"/>
    <col min="2" max="2" width="12" customWidth="1"/>
    <col min="3" max="3" width="11.33203125" customWidth="1"/>
    <col min="4" max="5" width="11.88671875" customWidth="1"/>
    <col min="6" max="6" width="13.21875" customWidth="1"/>
    <col min="7" max="7" width="15.109375" customWidth="1"/>
    <col min="8" max="9" width="12.5546875" customWidth="1"/>
    <col min="10" max="10" width="11.44140625" customWidth="1"/>
    <col min="11" max="11" width="12.88671875" customWidth="1"/>
    <col min="12" max="12" width="8.88671875" customWidth="1"/>
    <col min="13" max="13" width="8.109375" customWidth="1"/>
    <col min="14" max="14" width="9.6640625" customWidth="1"/>
    <col min="15" max="15" width="7.88671875" customWidth="1"/>
    <col min="16" max="16" width="8.21875" customWidth="1"/>
    <col min="17" max="17" width="9.21875" customWidth="1"/>
    <col min="20" max="20" width="9" customWidth="1"/>
    <col min="21" max="21" width="8.77734375" customWidth="1"/>
    <col min="22" max="22" width="14" customWidth="1"/>
    <col min="23" max="23" width="12" customWidth="1"/>
    <col min="24" max="24" width="11.21875" customWidth="1"/>
    <col min="25" max="25" width="14.21875" customWidth="1"/>
    <col min="26" max="26" width="12.6640625" customWidth="1"/>
    <col min="27" max="27" width="16.88671875" customWidth="1"/>
    <col min="28" max="28" width="13.21875" customWidth="1"/>
    <col min="29" max="29" width="15.21875" customWidth="1"/>
    <col min="30" max="30" width="15.44140625" customWidth="1"/>
    <col min="31" max="31" width="14" customWidth="1"/>
    <col min="32" max="32" width="13.77734375" customWidth="1"/>
    <col min="33" max="33" width="16.5546875" customWidth="1"/>
    <col min="34" max="34" width="14" customWidth="1"/>
    <col min="35" max="35" width="15.6640625" customWidth="1"/>
    <col min="36" max="37" width="12.88671875" customWidth="1"/>
  </cols>
  <sheetData>
    <row r="2" spans="1:35" ht="18" x14ac:dyDescent="0.35">
      <c r="U2" s="5"/>
      <c r="V2" s="5"/>
      <c r="W2" s="5"/>
      <c r="X2" s="5"/>
      <c r="Y2" s="5"/>
      <c r="Z2" s="15"/>
    </row>
    <row r="3" spans="1:35" x14ac:dyDescent="0.3">
      <c r="B3" s="12" t="s">
        <v>29</v>
      </c>
      <c r="C3" s="12"/>
      <c r="D3" s="12"/>
      <c r="E3" s="12"/>
      <c r="F3" s="12"/>
      <c r="G3" s="12"/>
    </row>
    <row r="5" spans="1:35" x14ac:dyDescent="0.3">
      <c r="A5" s="2"/>
      <c r="B5" s="22" t="s">
        <v>1</v>
      </c>
      <c r="C5" s="22"/>
      <c r="D5" s="22"/>
      <c r="E5" s="22" t="s">
        <v>2</v>
      </c>
      <c r="F5" s="22"/>
      <c r="G5" s="22"/>
      <c r="H5" s="22" t="s">
        <v>3</v>
      </c>
      <c r="I5" s="22"/>
      <c r="J5" s="22"/>
      <c r="K5" s="22" t="s">
        <v>4</v>
      </c>
      <c r="L5" s="22"/>
      <c r="M5" s="22"/>
      <c r="N5" s="22" t="s">
        <v>5</v>
      </c>
      <c r="O5" s="22"/>
      <c r="P5" s="22"/>
      <c r="Q5" s="19"/>
      <c r="S5" s="2"/>
      <c r="T5" s="22" t="s">
        <v>1</v>
      </c>
      <c r="U5" s="22"/>
      <c r="V5" s="22"/>
      <c r="W5" s="22" t="s">
        <v>2</v>
      </c>
      <c r="X5" s="22"/>
      <c r="Y5" s="22"/>
      <c r="Z5" s="22" t="s">
        <v>3</v>
      </c>
      <c r="AA5" s="22"/>
      <c r="AB5" s="22"/>
      <c r="AC5" s="22" t="s">
        <v>4</v>
      </c>
      <c r="AD5" s="22"/>
      <c r="AE5" s="22"/>
      <c r="AF5" s="22" t="s">
        <v>5</v>
      </c>
      <c r="AG5" s="22"/>
      <c r="AH5" s="22"/>
      <c r="AI5" s="2"/>
    </row>
    <row r="6" spans="1:35" ht="43.2" x14ac:dyDescent="0.3">
      <c r="A6" s="1" t="s">
        <v>0</v>
      </c>
      <c r="B6" s="1" t="s">
        <v>19</v>
      </c>
      <c r="C6" s="1" t="s">
        <v>18</v>
      </c>
      <c r="D6" s="1" t="s">
        <v>17</v>
      </c>
      <c r="E6" s="1" t="s">
        <v>19</v>
      </c>
      <c r="F6" s="1" t="s">
        <v>18</v>
      </c>
      <c r="G6" s="1" t="s">
        <v>17</v>
      </c>
      <c r="H6" s="1" t="s">
        <v>19</v>
      </c>
      <c r="I6" s="1" t="s">
        <v>18</v>
      </c>
      <c r="J6" s="1" t="s">
        <v>17</v>
      </c>
      <c r="K6" s="1" t="s">
        <v>19</v>
      </c>
      <c r="L6" s="1" t="s">
        <v>18</v>
      </c>
      <c r="M6" s="1" t="s">
        <v>17</v>
      </c>
      <c r="N6" s="1" t="s">
        <v>19</v>
      </c>
      <c r="O6" s="1" t="s">
        <v>18</v>
      </c>
      <c r="P6" s="1" t="s">
        <v>17</v>
      </c>
      <c r="Q6" s="20"/>
      <c r="S6" s="1" t="s">
        <v>0</v>
      </c>
      <c r="T6" s="1" t="s">
        <v>17</v>
      </c>
      <c r="U6" s="1" t="s">
        <v>34</v>
      </c>
      <c r="V6" s="16" t="s">
        <v>36</v>
      </c>
      <c r="W6" s="1" t="s">
        <v>17</v>
      </c>
      <c r="X6" s="1" t="s">
        <v>34</v>
      </c>
      <c r="Y6" s="16" t="s">
        <v>36</v>
      </c>
      <c r="Z6" s="1" t="s">
        <v>17</v>
      </c>
      <c r="AA6" s="1" t="s">
        <v>34</v>
      </c>
      <c r="AB6" s="16" t="s">
        <v>36</v>
      </c>
      <c r="AC6" s="1" t="s">
        <v>17</v>
      </c>
      <c r="AD6" s="1" t="s">
        <v>34</v>
      </c>
      <c r="AE6" s="16" t="s">
        <v>36</v>
      </c>
      <c r="AF6" s="1" t="s">
        <v>17</v>
      </c>
      <c r="AG6" s="1" t="s">
        <v>34</v>
      </c>
      <c r="AH6" s="16" t="s">
        <v>36</v>
      </c>
      <c r="AI6" s="16" t="s">
        <v>43</v>
      </c>
    </row>
    <row r="7" spans="1:35" x14ac:dyDescent="0.3">
      <c r="A7" s="2" t="s">
        <v>6</v>
      </c>
      <c r="B7" s="2">
        <v>9.1</v>
      </c>
      <c r="C7" s="2">
        <v>9.44</v>
      </c>
      <c r="D7" s="2">
        <f>B7-C7</f>
        <v>-0.33999999999999986</v>
      </c>
      <c r="E7" s="2">
        <v>9.02</v>
      </c>
      <c r="F7" s="2">
        <v>9.44</v>
      </c>
      <c r="G7" s="2">
        <f>E7-F7</f>
        <v>-0.41999999999999993</v>
      </c>
      <c r="H7" s="2">
        <v>9.1300000000000008</v>
      </c>
      <c r="I7" s="2">
        <v>9.2200000000000006</v>
      </c>
      <c r="J7" s="2">
        <f>H7-I7</f>
        <v>-8.9999999999999858E-2</v>
      </c>
      <c r="K7" s="2">
        <v>8.86</v>
      </c>
      <c r="L7" s="2">
        <v>8.65</v>
      </c>
      <c r="M7" s="2">
        <f>K7-L7</f>
        <v>0.20999999999999908</v>
      </c>
      <c r="N7" s="2">
        <v>8.69</v>
      </c>
      <c r="O7" s="4">
        <v>8.6</v>
      </c>
      <c r="P7" s="2">
        <f>N7-O7</f>
        <v>8.9999999999999858E-2</v>
      </c>
      <c r="Q7" s="3"/>
      <c r="S7" s="2" t="s">
        <v>6</v>
      </c>
      <c r="T7" s="2">
        <f>B7-C7</f>
        <v>-0.33999999999999986</v>
      </c>
      <c r="U7" s="2">
        <v>-32.81</v>
      </c>
      <c r="V7" s="2">
        <v>-257.88</v>
      </c>
      <c r="W7" s="2">
        <v>-0.42</v>
      </c>
      <c r="X7" s="2">
        <v>-44.45</v>
      </c>
      <c r="Y7" s="2">
        <v>-372.94</v>
      </c>
      <c r="Z7" s="2">
        <v>-0.09</v>
      </c>
      <c r="AA7" s="2">
        <v>-10.505000000000001</v>
      </c>
      <c r="AB7" s="2">
        <v>-98.436999999999998</v>
      </c>
      <c r="AC7" s="2">
        <v>0.21</v>
      </c>
      <c r="AD7" s="2">
        <v>24.86</v>
      </c>
      <c r="AE7" s="8">
        <v>11994</v>
      </c>
      <c r="AF7" s="2"/>
      <c r="AG7" s="2">
        <v>10.29</v>
      </c>
      <c r="AH7" s="2">
        <v>157.88</v>
      </c>
      <c r="AI7" s="8">
        <f>V7+Y7+AB7+AE7+AH7</f>
        <v>11422.623</v>
      </c>
    </row>
    <row r="8" spans="1:35" x14ac:dyDescent="0.3">
      <c r="A8" s="2" t="s">
        <v>7</v>
      </c>
      <c r="B8" s="2">
        <v>33.799999999999997</v>
      </c>
      <c r="C8" s="2">
        <v>26</v>
      </c>
      <c r="D8" s="2">
        <f t="shared" ref="D8:D17" si="0">B8-C8</f>
        <v>7.7999999999999972</v>
      </c>
      <c r="E8" s="2">
        <v>32.6</v>
      </c>
      <c r="F8" s="2">
        <v>26</v>
      </c>
      <c r="G8" s="2">
        <f t="shared" ref="G8:G17" si="1">E8-F8</f>
        <v>6.6000000000000014</v>
      </c>
      <c r="H8" s="2">
        <v>38.1</v>
      </c>
      <c r="I8" s="2">
        <v>27.62</v>
      </c>
      <c r="J8" s="2">
        <f t="shared" ref="J8:J17" si="2">H8-I8</f>
        <v>10.48</v>
      </c>
      <c r="K8" s="2">
        <v>36.6</v>
      </c>
      <c r="L8" s="2">
        <v>31.95</v>
      </c>
      <c r="M8" s="2">
        <f t="shared" ref="M8:M17" si="3">K8-L8</f>
        <v>4.6500000000000021</v>
      </c>
      <c r="N8" s="2">
        <v>38.9</v>
      </c>
      <c r="O8" s="4">
        <v>31.95</v>
      </c>
      <c r="P8" s="2">
        <f t="shared" ref="P8:P17" si="4">N8-O8</f>
        <v>6.9499999999999993</v>
      </c>
      <c r="Q8" s="3"/>
      <c r="S8" s="2" t="s">
        <v>7</v>
      </c>
      <c r="T8" s="2">
        <f t="shared" ref="T8:T14" si="5">B8-C8</f>
        <v>7.7999999999999972</v>
      </c>
      <c r="U8" s="2">
        <v>916.49</v>
      </c>
      <c r="V8" s="17">
        <v>10768.77</v>
      </c>
      <c r="W8" s="2">
        <v>6.6</v>
      </c>
      <c r="X8" s="2">
        <v>825.72</v>
      </c>
      <c r="Y8" s="17">
        <v>10123.33</v>
      </c>
      <c r="Z8" s="2">
        <v>10.48</v>
      </c>
      <c r="AA8" s="17">
        <v>1489.1389999999999</v>
      </c>
      <c r="AB8" s="17">
        <v>19634.011999999999</v>
      </c>
      <c r="AC8" s="17">
        <v>4.6500000000000004</v>
      </c>
      <c r="AD8" s="17">
        <v>670.87199999999996</v>
      </c>
      <c r="AE8" s="17">
        <v>256</v>
      </c>
      <c r="AF8" s="2"/>
      <c r="AG8" s="17">
        <v>1028.04</v>
      </c>
      <c r="AH8" s="17">
        <v>22521.27</v>
      </c>
      <c r="AI8" s="8">
        <f t="shared" ref="AI8:AI17" si="6">V8+Y8+AB8+AE8+AH8</f>
        <v>63303.381999999998</v>
      </c>
    </row>
    <row r="9" spans="1:35" x14ac:dyDescent="0.3">
      <c r="A9" s="2" t="s">
        <v>8</v>
      </c>
      <c r="B9" s="2">
        <v>10.58</v>
      </c>
      <c r="C9" s="2">
        <v>9.98</v>
      </c>
      <c r="D9" s="2">
        <f t="shared" si="0"/>
        <v>0.59999999999999964</v>
      </c>
      <c r="E9" s="2">
        <v>10.24</v>
      </c>
      <c r="F9" s="2">
        <v>9.98</v>
      </c>
      <c r="G9" s="2">
        <f t="shared" si="1"/>
        <v>0.25999999999999979</v>
      </c>
      <c r="H9" s="2">
        <v>10.01</v>
      </c>
      <c r="I9" s="2">
        <v>9.99</v>
      </c>
      <c r="J9" s="2">
        <f t="shared" si="2"/>
        <v>1.9999999999999574E-2</v>
      </c>
      <c r="K9" s="2">
        <v>9.8699999999999992</v>
      </c>
      <c r="L9" s="2">
        <v>10.029999999999999</v>
      </c>
      <c r="M9" s="2">
        <f t="shared" si="3"/>
        <v>-0.16000000000000014</v>
      </c>
      <c r="N9" s="2">
        <v>9.51</v>
      </c>
      <c r="O9" s="4">
        <v>10.029999999999999</v>
      </c>
      <c r="P9" s="2">
        <f t="shared" si="4"/>
        <v>-0.51999999999999957</v>
      </c>
      <c r="Q9" s="3"/>
      <c r="S9" s="2" t="s">
        <v>8</v>
      </c>
      <c r="T9" s="2">
        <f t="shared" si="5"/>
        <v>0.59999999999999964</v>
      </c>
      <c r="U9" s="2">
        <v>54.27</v>
      </c>
      <c r="V9" s="2">
        <v>585.05999999999995</v>
      </c>
      <c r="W9" s="2">
        <v>0.46</v>
      </c>
      <c r="X9" s="2">
        <v>25.42</v>
      </c>
      <c r="Y9" s="2">
        <v>289.02999999999997</v>
      </c>
      <c r="Z9" s="2">
        <v>0.02</v>
      </c>
      <c r="AA9" s="2">
        <v>2.198</v>
      </c>
      <c r="AB9" s="2">
        <v>24.393999999999998</v>
      </c>
      <c r="AC9" s="2">
        <v>-0.16</v>
      </c>
      <c r="AD9" s="2">
        <v>-17.751000000000001</v>
      </c>
      <c r="AE9" s="2">
        <v>-265</v>
      </c>
      <c r="AF9" s="2"/>
      <c r="AG9" s="2">
        <v>-57.15</v>
      </c>
      <c r="AH9" s="2">
        <v>-880.17</v>
      </c>
      <c r="AI9" s="8">
        <f t="shared" si="6"/>
        <v>-246.68600000000004</v>
      </c>
    </row>
    <row r="10" spans="1:35" x14ac:dyDescent="0.3">
      <c r="A10" s="2" t="s">
        <v>9</v>
      </c>
      <c r="B10" s="2">
        <v>10.199999999999999</v>
      </c>
      <c r="C10" s="2">
        <v>9.5</v>
      </c>
      <c r="D10" s="2">
        <f t="shared" si="0"/>
        <v>0.69999999999999929</v>
      </c>
      <c r="E10" s="2">
        <v>10.6</v>
      </c>
      <c r="F10" s="2">
        <v>9.5</v>
      </c>
      <c r="G10" s="2">
        <f t="shared" si="1"/>
        <v>1.0999999999999996</v>
      </c>
      <c r="H10" s="2">
        <v>15.5</v>
      </c>
      <c r="I10" s="2">
        <v>9.7200000000000006</v>
      </c>
      <c r="J10" s="2">
        <f t="shared" si="2"/>
        <v>5.7799999999999994</v>
      </c>
      <c r="K10" s="2">
        <v>9.8000000000000007</v>
      </c>
      <c r="L10" s="2">
        <v>10.24</v>
      </c>
      <c r="M10" s="2">
        <f t="shared" si="3"/>
        <v>-0.4399999999999995</v>
      </c>
      <c r="N10" s="2">
        <v>9.6</v>
      </c>
      <c r="O10" s="4">
        <v>10.1</v>
      </c>
      <c r="P10" s="2">
        <f t="shared" si="4"/>
        <v>-0.5</v>
      </c>
      <c r="Q10" s="3"/>
      <c r="S10" s="2" t="s">
        <v>9</v>
      </c>
      <c r="T10" s="2">
        <f t="shared" si="5"/>
        <v>0.69999999999999929</v>
      </c>
      <c r="U10" s="2">
        <v>83.44</v>
      </c>
      <c r="V10" s="2">
        <v>656.69</v>
      </c>
      <c r="W10" s="2">
        <v>1.1000000000000001</v>
      </c>
      <c r="X10" s="2">
        <v>141.44</v>
      </c>
      <c r="Y10" s="17">
        <v>1195.17</v>
      </c>
      <c r="Z10" s="2">
        <v>5.78</v>
      </c>
      <c r="AA10" s="2">
        <v>112.681</v>
      </c>
      <c r="AB10" s="17">
        <v>1057.8030000000001</v>
      </c>
      <c r="AC10" s="2">
        <v>0.44</v>
      </c>
      <c r="AD10" s="2">
        <v>-65.918000000000006</v>
      </c>
      <c r="AE10" s="8">
        <v>-1032</v>
      </c>
      <c r="AF10" s="2"/>
      <c r="AG10" s="2">
        <v>-72.55</v>
      </c>
      <c r="AH10" s="17">
        <v>-1252.07</v>
      </c>
      <c r="AI10" s="8">
        <f t="shared" si="6"/>
        <v>625.59300000000053</v>
      </c>
    </row>
    <row r="11" spans="1:35" x14ac:dyDescent="0.3">
      <c r="A11" s="2" t="s">
        <v>10</v>
      </c>
      <c r="B11" s="2">
        <v>13.9</v>
      </c>
      <c r="C11" s="2">
        <v>11.75</v>
      </c>
      <c r="D11" s="2">
        <f t="shared" si="0"/>
        <v>2.1500000000000004</v>
      </c>
      <c r="E11" s="2">
        <v>13.8</v>
      </c>
      <c r="F11" s="2">
        <v>11.75</v>
      </c>
      <c r="G11" s="2">
        <f t="shared" si="1"/>
        <v>2.0500000000000007</v>
      </c>
      <c r="H11" s="2">
        <v>13.8</v>
      </c>
      <c r="I11" s="2">
        <v>11.75</v>
      </c>
      <c r="J11" s="2">
        <f t="shared" si="2"/>
        <v>2.0500000000000007</v>
      </c>
      <c r="K11" s="2">
        <v>13.2</v>
      </c>
      <c r="L11" s="2">
        <v>11.76</v>
      </c>
      <c r="M11" s="2">
        <f t="shared" si="3"/>
        <v>1.4399999999999995</v>
      </c>
      <c r="N11" s="2">
        <v>12.4</v>
      </c>
      <c r="O11" s="4">
        <v>10.88</v>
      </c>
      <c r="P11" s="2">
        <f t="shared" si="4"/>
        <v>1.5199999999999996</v>
      </c>
      <c r="Q11" s="3"/>
      <c r="S11" s="2" t="s">
        <v>10</v>
      </c>
      <c r="T11" s="2">
        <f t="shared" si="5"/>
        <v>2.1500000000000004</v>
      </c>
      <c r="U11" s="2">
        <v>433.26</v>
      </c>
      <c r="V11" s="17">
        <v>3544.11</v>
      </c>
      <c r="W11" s="2">
        <v>2.0499999999999998</v>
      </c>
      <c r="X11" s="2">
        <v>422.74</v>
      </c>
      <c r="Y11" s="17">
        <v>3703.2</v>
      </c>
      <c r="Z11" s="2">
        <v>2.0499999999999998</v>
      </c>
      <c r="AA11" s="2">
        <v>486.49099999999999</v>
      </c>
      <c r="AB11" s="17">
        <v>4648.9610000000002</v>
      </c>
      <c r="AC11" s="2">
        <v>1.44</v>
      </c>
      <c r="AD11" s="2">
        <v>350.47399999999999</v>
      </c>
      <c r="AE11" s="8">
        <v>4553</v>
      </c>
      <c r="AF11" s="2"/>
      <c r="AG11" s="2">
        <v>357.63</v>
      </c>
      <c r="AH11" s="17">
        <v>5858.69</v>
      </c>
      <c r="AI11" s="8">
        <f t="shared" si="6"/>
        <v>22307.960999999999</v>
      </c>
    </row>
    <row r="12" spans="1:35" x14ac:dyDescent="0.3">
      <c r="A12" s="2" t="s">
        <v>11</v>
      </c>
      <c r="B12" s="2">
        <v>16.399999999999999</v>
      </c>
      <c r="C12" s="2">
        <v>15</v>
      </c>
      <c r="D12" s="2">
        <f t="shared" si="0"/>
        <v>1.3999999999999986</v>
      </c>
      <c r="E12" s="2">
        <v>16.899999999999999</v>
      </c>
      <c r="F12" s="2">
        <v>15</v>
      </c>
      <c r="G12" s="2">
        <f t="shared" si="1"/>
        <v>1.8999999999999986</v>
      </c>
      <c r="H12" s="2">
        <v>16.600000000000001</v>
      </c>
      <c r="I12" s="2">
        <v>15</v>
      </c>
      <c r="J12" s="2">
        <f t="shared" si="2"/>
        <v>1.6000000000000014</v>
      </c>
      <c r="K12" s="2">
        <v>15.8</v>
      </c>
      <c r="L12" s="2">
        <v>15</v>
      </c>
      <c r="M12" s="2">
        <f t="shared" si="3"/>
        <v>0.80000000000000071</v>
      </c>
      <c r="N12" s="2">
        <v>15.2</v>
      </c>
      <c r="O12" s="4">
        <v>15</v>
      </c>
      <c r="P12" s="2">
        <f t="shared" si="4"/>
        <v>0.19999999999999929</v>
      </c>
      <c r="Q12" s="3"/>
      <c r="S12" s="2" t="s">
        <v>11</v>
      </c>
      <c r="T12" s="2">
        <f t="shared" si="5"/>
        <v>1.3999999999999986</v>
      </c>
      <c r="U12" s="2">
        <v>206.78</v>
      </c>
      <c r="V12" s="17">
        <v>1730.77</v>
      </c>
      <c r="W12" s="2">
        <v>1.9</v>
      </c>
      <c r="X12" s="2">
        <v>303.08</v>
      </c>
      <c r="Y12" s="17">
        <v>2712.57</v>
      </c>
      <c r="Z12" s="2">
        <v>1.6</v>
      </c>
      <c r="AA12" s="2">
        <v>304.10000000000002</v>
      </c>
      <c r="AB12" s="17">
        <v>3101.74</v>
      </c>
      <c r="AC12" s="2">
        <v>0.8</v>
      </c>
      <c r="AD12" s="2">
        <v>154.904</v>
      </c>
      <c r="AE12" s="8">
        <v>2174</v>
      </c>
      <c r="AF12" s="2"/>
      <c r="AG12" s="2">
        <v>38.65</v>
      </c>
      <c r="AH12" s="17">
        <v>682.44</v>
      </c>
      <c r="AI12" s="8">
        <f t="shared" si="6"/>
        <v>10401.52</v>
      </c>
    </row>
    <row r="13" spans="1:35" x14ac:dyDescent="0.3">
      <c r="A13" s="2" t="s">
        <v>12</v>
      </c>
      <c r="B13" s="2">
        <v>23.8</v>
      </c>
      <c r="C13" s="2">
        <v>17.5</v>
      </c>
      <c r="D13" s="2">
        <f t="shared" si="0"/>
        <v>6.3000000000000007</v>
      </c>
      <c r="E13" s="2">
        <v>23.1</v>
      </c>
      <c r="F13" s="2">
        <v>17.5</v>
      </c>
      <c r="G13" s="2">
        <f t="shared" si="1"/>
        <v>5.6000000000000014</v>
      </c>
      <c r="H13" s="2">
        <v>22.4</v>
      </c>
      <c r="I13" s="2">
        <v>17.5</v>
      </c>
      <c r="J13" s="2">
        <f t="shared" si="2"/>
        <v>4.8999999999999986</v>
      </c>
      <c r="K13" s="2">
        <v>23.6</v>
      </c>
      <c r="L13" s="2">
        <v>17.5</v>
      </c>
      <c r="M13" s="2">
        <f t="shared" si="3"/>
        <v>6.1000000000000014</v>
      </c>
      <c r="N13" s="2">
        <v>26.7</v>
      </c>
      <c r="O13" s="4">
        <v>17.5</v>
      </c>
      <c r="P13" s="2">
        <f t="shared" si="4"/>
        <v>9.1999999999999993</v>
      </c>
      <c r="Q13" s="3"/>
      <c r="S13" s="2" t="s">
        <v>12</v>
      </c>
      <c r="T13" s="2">
        <f t="shared" si="5"/>
        <v>6.3000000000000007</v>
      </c>
      <c r="U13" s="2">
        <v>349.43</v>
      </c>
      <c r="V13" s="17">
        <v>4284.12</v>
      </c>
      <c r="W13" s="2">
        <v>5.6</v>
      </c>
      <c r="X13" s="2">
        <v>324.17</v>
      </c>
      <c r="Y13" s="17">
        <v>4129.93</v>
      </c>
      <c r="Z13" s="2">
        <v>4.9000000000000004</v>
      </c>
      <c r="AA13" s="2">
        <v>310.58</v>
      </c>
      <c r="AB13" s="17">
        <v>3922.904</v>
      </c>
      <c r="AC13" s="2">
        <v>6.1</v>
      </c>
      <c r="AD13" s="2">
        <v>382.01799999999997</v>
      </c>
      <c r="AE13" s="8">
        <v>5378</v>
      </c>
      <c r="AF13" s="2"/>
      <c r="AG13" s="2">
        <v>607.57000000000005</v>
      </c>
      <c r="AH13" s="17">
        <v>10933.22</v>
      </c>
      <c r="AI13" s="8">
        <f t="shared" si="6"/>
        <v>28648.173999999999</v>
      </c>
    </row>
    <row r="14" spans="1:35" x14ac:dyDescent="0.3">
      <c r="A14" s="2" t="s">
        <v>13</v>
      </c>
      <c r="B14" s="2">
        <v>37.72</v>
      </c>
      <c r="C14" s="2">
        <v>27.5</v>
      </c>
      <c r="D14" s="2">
        <f t="shared" si="0"/>
        <v>10.219999999999999</v>
      </c>
      <c r="E14" s="2">
        <v>37.799999999999997</v>
      </c>
      <c r="F14" s="2">
        <v>27.5</v>
      </c>
      <c r="G14" s="2">
        <f t="shared" si="1"/>
        <v>10.299999999999997</v>
      </c>
      <c r="H14" s="2">
        <v>36.47</v>
      </c>
      <c r="I14" s="2">
        <v>28.18</v>
      </c>
      <c r="J14" s="2">
        <f t="shared" si="2"/>
        <v>8.2899999999999991</v>
      </c>
      <c r="K14" s="2">
        <v>37</v>
      </c>
      <c r="L14" s="2">
        <v>29.75</v>
      </c>
      <c r="M14" s="2">
        <f t="shared" si="3"/>
        <v>7.25</v>
      </c>
      <c r="N14" s="2">
        <v>26.3</v>
      </c>
      <c r="O14" s="4">
        <v>29.75</v>
      </c>
      <c r="P14" s="2">
        <f t="shared" si="4"/>
        <v>-3.4499999999999993</v>
      </c>
      <c r="Q14" s="3"/>
      <c r="S14" s="2" t="s">
        <v>13</v>
      </c>
      <c r="T14" s="2">
        <f t="shared" si="5"/>
        <v>10.219999999999999</v>
      </c>
      <c r="U14" s="2">
        <v>428.9</v>
      </c>
      <c r="V14" s="17">
        <v>4949.6000000000004</v>
      </c>
      <c r="W14" s="2">
        <v>10.3</v>
      </c>
      <c r="X14" s="2">
        <v>462.37</v>
      </c>
      <c r="Y14" s="17">
        <v>5557.69</v>
      </c>
      <c r="Z14" s="2">
        <v>8.2899999999999991</v>
      </c>
      <c r="AA14" s="2">
        <v>398.63200000000001</v>
      </c>
      <c r="AB14" s="17">
        <v>5503.3879999999999</v>
      </c>
      <c r="AC14" s="2">
        <v>7.25</v>
      </c>
      <c r="AD14" s="2">
        <v>319.839</v>
      </c>
      <c r="AE14" s="8">
        <v>5951</v>
      </c>
      <c r="AF14" s="2"/>
      <c r="AG14" s="2">
        <v>278.57</v>
      </c>
      <c r="AH14" s="17">
        <v>5954.99</v>
      </c>
      <c r="AI14" s="8">
        <f t="shared" si="6"/>
        <v>27916.667999999998</v>
      </c>
    </row>
    <row r="15" spans="1:35" x14ac:dyDescent="0.3">
      <c r="A15" s="2" t="s">
        <v>25</v>
      </c>
      <c r="B15" s="2">
        <v>18.96</v>
      </c>
      <c r="C15" s="2">
        <v>20</v>
      </c>
      <c r="D15" s="2">
        <f t="shared" si="0"/>
        <v>-1.0399999999999991</v>
      </c>
      <c r="E15" s="2">
        <v>15.4</v>
      </c>
      <c r="F15" s="2">
        <v>22.31</v>
      </c>
      <c r="G15" s="2">
        <f t="shared" si="1"/>
        <v>-6.9099999999999984</v>
      </c>
      <c r="H15" s="2">
        <v>12.46</v>
      </c>
      <c r="I15" s="2">
        <v>12.47</v>
      </c>
      <c r="J15" s="2">
        <f t="shared" si="2"/>
        <v>-9.9999999999997868E-3</v>
      </c>
      <c r="K15" s="2">
        <v>11.97</v>
      </c>
      <c r="L15" s="2">
        <v>11.96</v>
      </c>
      <c r="M15" s="2">
        <f t="shared" si="3"/>
        <v>9.9999999999997868E-3</v>
      </c>
      <c r="N15" s="2">
        <v>16.190000000000001</v>
      </c>
      <c r="O15" s="11">
        <v>11.96</v>
      </c>
      <c r="P15" s="2">
        <f t="shared" si="4"/>
        <v>4.2300000000000004</v>
      </c>
      <c r="Q15" s="3"/>
      <c r="S15" s="2" t="s">
        <v>14</v>
      </c>
      <c r="T15" s="2">
        <f>B16-C16</f>
        <v>6</v>
      </c>
      <c r="U15" s="2">
        <v>305.08</v>
      </c>
      <c r="V15" s="17">
        <v>3069.1</v>
      </c>
      <c r="W15" s="2">
        <v>10.3</v>
      </c>
      <c r="X15" s="2">
        <v>552.04</v>
      </c>
      <c r="Y15" s="17">
        <v>5879.23</v>
      </c>
      <c r="Z15" s="2">
        <v>8.6300000000000008</v>
      </c>
      <c r="AA15" s="2">
        <v>495.62</v>
      </c>
      <c r="AB15" s="17">
        <v>6490.88</v>
      </c>
      <c r="AC15" s="2">
        <v>6.91</v>
      </c>
      <c r="AD15" s="2">
        <v>383.97199999999998</v>
      </c>
      <c r="AE15" s="8">
        <v>7673</v>
      </c>
      <c r="AF15" s="2"/>
      <c r="AG15" s="2">
        <v>345.22</v>
      </c>
      <c r="AH15" s="17">
        <v>7914.85</v>
      </c>
      <c r="AI15" s="8">
        <f t="shared" si="6"/>
        <v>31027.059999999998</v>
      </c>
    </row>
    <row r="16" spans="1:35" x14ac:dyDescent="0.3">
      <c r="A16" s="2" t="s">
        <v>14</v>
      </c>
      <c r="B16" s="2">
        <v>26.5</v>
      </c>
      <c r="C16" s="2">
        <v>20.5</v>
      </c>
      <c r="D16" s="2">
        <f t="shared" si="0"/>
        <v>6</v>
      </c>
      <c r="E16" s="2">
        <v>30.8</v>
      </c>
      <c r="F16" s="2">
        <v>20.5</v>
      </c>
      <c r="G16" s="2">
        <f t="shared" si="1"/>
        <v>10.3</v>
      </c>
      <c r="H16" s="2">
        <v>29.8</v>
      </c>
      <c r="I16" s="2">
        <v>21.17</v>
      </c>
      <c r="J16" s="2">
        <f t="shared" si="2"/>
        <v>8.629999999999999</v>
      </c>
      <c r="K16" s="2">
        <v>29.5</v>
      </c>
      <c r="L16" s="2">
        <v>22.59</v>
      </c>
      <c r="M16" s="2">
        <f t="shared" si="3"/>
        <v>6.91</v>
      </c>
      <c r="N16" s="2">
        <v>28.9</v>
      </c>
      <c r="O16" s="4">
        <v>22.59</v>
      </c>
      <c r="P16" s="2">
        <f t="shared" si="4"/>
        <v>6.3099999999999987</v>
      </c>
      <c r="Q16" s="3"/>
      <c r="S16" s="2" t="s">
        <v>15</v>
      </c>
      <c r="T16" s="2">
        <f>B17-C17</f>
        <v>7.2399999999999984</v>
      </c>
      <c r="U16" s="2">
        <v>1195.68</v>
      </c>
      <c r="V16" s="17">
        <v>19286.41</v>
      </c>
      <c r="W16" s="2">
        <v>0.81</v>
      </c>
      <c r="X16" s="2">
        <v>134.298</v>
      </c>
      <c r="Y16" s="17">
        <v>1715.06</v>
      </c>
      <c r="Z16" s="2">
        <v>0.6</v>
      </c>
      <c r="AA16" s="2">
        <v>104.51</v>
      </c>
      <c r="AB16" s="17">
        <v>1334.385</v>
      </c>
      <c r="AC16" s="2">
        <v>0.35</v>
      </c>
      <c r="AD16" s="2">
        <v>62.204000000000001</v>
      </c>
      <c r="AE16" s="8">
        <v>1175</v>
      </c>
      <c r="AF16" s="2"/>
      <c r="AG16" s="2">
        <v>350.4</v>
      </c>
      <c r="AH16" s="17">
        <v>6937.57</v>
      </c>
      <c r="AI16" s="8">
        <f t="shared" si="6"/>
        <v>30448.424999999999</v>
      </c>
    </row>
    <row r="17" spans="1:35" x14ac:dyDescent="0.3">
      <c r="A17" s="2" t="s">
        <v>15</v>
      </c>
      <c r="B17" s="2">
        <v>22.24</v>
      </c>
      <c r="C17" s="2">
        <v>15</v>
      </c>
      <c r="D17" s="2">
        <f t="shared" si="0"/>
        <v>7.2399999999999984</v>
      </c>
      <c r="E17" s="2">
        <v>21.71</v>
      </c>
      <c r="F17" s="2">
        <v>20.9</v>
      </c>
      <c r="G17" s="2">
        <f t="shared" si="1"/>
        <v>0.81000000000000227</v>
      </c>
      <c r="H17" s="2">
        <v>20.399999999999999</v>
      </c>
      <c r="I17" s="2">
        <v>19.8</v>
      </c>
      <c r="J17" s="2">
        <f t="shared" si="2"/>
        <v>0.59999999999999787</v>
      </c>
      <c r="K17" s="2">
        <v>19.100000000000001</v>
      </c>
      <c r="L17" s="2">
        <v>18.75</v>
      </c>
      <c r="M17" s="2">
        <f t="shared" si="3"/>
        <v>0.35000000000000142</v>
      </c>
      <c r="N17" s="2">
        <v>19.73</v>
      </c>
      <c r="O17" s="4">
        <v>17.760000000000002</v>
      </c>
      <c r="P17" s="2">
        <f t="shared" si="4"/>
        <v>1.9699999999999989</v>
      </c>
      <c r="Q17" s="3"/>
      <c r="S17" s="4" t="s">
        <v>37</v>
      </c>
      <c r="T17" s="2"/>
      <c r="U17" s="2"/>
      <c r="V17" s="18">
        <f>SUM(V7:V16)</f>
        <v>48616.75</v>
      </c>
      <c r="W17" s="2"/>
      <c r="X17" s="2"/>
      <c r="Y17" s="2">
        <f>SUM(Y7:Y16)</f>
        <v>34932.269999999997</v>
      </c>
      <c r="Z17" s="2"/>
      <c r="AA17" s="2"/>
      <c r="AB17" s="2">
        <f>SUM(AB7:AB16)</f>
        <v>45620.03</v>
      </c>
      <c r="AC17" s="2"/>
      <c r="AD17" s="2"/>
      <c r="AE17" s="8">
        <f>SUM(AE7:AE16)</f>
        <v>37857</v>
      </c>
      <c r="AF17" s="2"/>
      <c r="AG17" s="2"/>
      <c r="AH17" s="2">
        <f>SUM(AH7:AH16)</f>
        <v>58828.67</v>
      </c>
      <c r="AI17" s="8">
        <f t="shared" si="6"/>
        <v>225854.71999999997</v>
      </c>
    </row>
    <row r="18" spans="1:35" x14ac:dyDescent="0.3">
      <c r="G18" s="13" t="s">
        <v>38</v>
      </c>
      <c r="R18" t="s">
        <v>32</v>
      </c>
      <c r="AG18" t="s">
        <v>46</v>
      </c>
    </row>
    <row r="19" spans="1:35" x14ac:dyDescent="0.3">
      <c r="G19" t="s">
        <v>35</v>
      </c>
    </row>
    <row r="20" spans="1:35" x14ac:dyDescent="0.3">
      <c r="B20" s="12" t="s">
        <v>30</v>
      </c>
      <c r="C20" s="12"/>
      <c r="D20" s="12"/>
      <c r="E20" s="12"/>
      <c r="F20" s="12"/>
    </row>
    <row r="22" spans="1:35" x14ac:dyDescent="0.3">
      <c r="A22" s="2"/>
      <c r="B22" s="22" t="s">
        <v>1</v>
      </c>
      <c r="C22" s="22"/>
      <c r="D22" s="22"/>
      <c r="E22" s="6"/>
      <c r="F22" s="22" t="s">
        <v>2</v>
      </c>
      <c r="G22" s="22"/>
      <c r="H22" s="22"/>
      <c r="I22" s="6"/>
      <c r="J22" s="22" t="s">
        <v>3</v>
      </c>
      <c r="K22" s="22"/>
      <c r="L22" s="22"/>
      <c r="M22" s="6"/>
      <c r="N22" s="22" t="s">
        <v>4</v>
      </c>
      <c r="O22" s="22"/>
      <c r="P22" s="22"/>
      <c r="Q22" s="6"/>
      <c r="R22" s="22" t="s">
        <v>5</v>
      </c>
      <c r="S22" s="22"/>
      <c r="T22" s="22"/>
      <c r="U22" s="2"/>
    </row>
    <row r="23" spans="1:35" ht="72" x14ac:dyDescent="0.3">
      <c r="A23" s="1" t="s">
        <v>0</v>
      </c>
      <c r="B23" s="1" t="s">
        <v>20</v>
      </c>
      <c r="C23" s="2" t="s">
        <v>16</v>
      </c>
      <c r="D23" s="1" t="s">
        <v>17</v>
      </c>
      <c r="E23" s="1" t="s">
        <v>40</v>
      </c>
      <c r="F23" s="1" t="s">
        <v>20</v>
      </c>
      <c r="G23" s="2" t="s">
        <v>16</v>
      </c>
      <c r="H23" s="1" t="s">
        <v>17</v>
      </c>
      <c r="I23" s="1" t="s">
        <v>40</v>
      </c>
      <c r="J23" s="1" t="s">
        <v>20</v>
      </c>
      <c r="K23" s="2" t="s">
        <v>16</v>
      </c>
      <c r="L23" s="1" t="s">
        <v>17</v>
      </c>
      <c r="M23" s="1" t="s">
        <v>40</v>
      </c>
      <c r="N23" s="1" t="s">
        <v>20</v>
      </c>
      <c r="O23" s="2" t="s">
        <v>16</v>
      </c>
      <c r="P23" s="1" t="s">
        <v>17</v>
      </c>
      <c r="Q23" s="1" t="s">
        <v>40</v>
      </c>
      <c r="R23" s="1" t="s">
        <v>20</v>
      </c>
      <c r="S23" s="2" t="s">
        <v>16</v>
      </c>
      <c r="T23" s="1" t="s">
        <v>17</v>
      </c>
      <c r="U23" s="1" t="s">
        <v>40</v>
      </c>
      <c r="V23" s="21"/>
      <c r="Z23" s="2" t="s">
        <v>44</v>
      </c>
      <c r="AA23" s="1" t="s">
        <v>45</v>
      </c>
    </row>
    <row r="24" spans="1:35" x14ac:dyDescent="0.3">
      <c r="A24" s="2" t="s">
        <v>6</v>
      </c>
      <c r="B24" s="2">
        <v>99.3</v>
      </c>
      <c r="C24" s="2">
        <v>100</v>
      </c>
      <c r="D24" s="2">
        <f>B24-C24</f>
        <v>-0.70000000000000284</v>
      </c>
      <c r="E24" s="2">
        <v>762</v>
      </c>
      <c r="F24" s="2">
        <v>100.37</v>
      </c>
      <c r="G24" s="2">
        <v>100</v>
      </c>
      <c r="H24" s="2">
        <f>F24-G24</f>
        <v>0.37000000000000455</v>
      </c>
      <c r="I24" s="2">
        <v>-426</v>
      </c>
      <c r="J24" s="2">
        <v>99.1</v>
      </c>
      <c r="K24" s="2">
        <v>100</v>
      </c>
      <c r="L24" s="2">
        <f>J24-K24</f>
        <v>-0.90000000000000568</v>
      </c>
      <c r="M24" s="9" t="s">
        <v>41</v>
      </c>
      <c r="N24" s="2">
        <v>88</v>
      </c>
      <c r="O24" s="2">
        <v>100</v>
      </c>
      <c r="P24" s="2">
        <f>N24-O24</f>
        <v>-12</v>
      </c>
      <c r="Q24" s="17">
        <v>21819</v>
      </c>
      <c r="R24" s="2">
        <v>90.3</v>
      </c>
      <c r="S24" s="2">
        <v>100</v>
      </c>
      <c r="T24" s="2">
        <f>R24-S24</f>
        <v>-9.7000000000000028</v>
      </c>
      <c r="U24" s="17">
        <v>19553</v>
      </c>
      <c r="V24" s="14"/>
      <c r="Z24" s="2" t="s">
        <v>1</v>
      </c>
      <c r="AA24" s="18">
        <f>V17+E35</f>
        <v>132238.47</v>
      </c>
    </row>
    <row r="25" spans="1:35" x14ac:dyDescent="0.3">
      <c r="A25" s="2" t="s">
        <v>7</v>
      </c>
      <c r="B25" s="2">
        <v>88.6</v>
      </c>
      <c r="C25" s="2">
        <v>100</v>
      </c>
      <c r="D25" s="2">
        <f t="shared" ref="D25:D34" si="7">B25-C25</f>
        <v>-11.400000000000006</v>
      </c>
      <c r="E25" s="17">
        <v>10424.92</v>
      </c>
      <c r="F25" s="2">
        <v>89.1</v>
      </c>
      <c r="G25" s="2">
        <v>100</v>
      </c>
      <c r="H25" s="2">
        <f t="shared" ref="H25:H34" si="8">F25-G25</f>
        <v>-10.900000000000006</v>
      </c>
      <c r="I25" s="17">
        <v>10772.5</v>
      </c>
      <c r="J25" s="2">
        <v>89.5</v>
      </c>
      <c r="K25" s="2">
        <v>100</v>
      </c>
      <c r="L25" s="2">
        <f t="shared" ref="L25:L34" si="9">J25-K25</f>
        <v>-10.5</v>
      </c>
      <c r="M25" s="9" t="s">
        <v>42</v>
      </c>
      <c r="N25" s="2">
        <v>88.6</v>
      </c>
      <c r="O25" s="2">
        <v>100</v>
      </c>
      <c r="P25" s="2">
        <f t="shared" ref="P25:P34" si="10">N25-O25</f>
        <v>-11.400000000000006</v>
      </c>
      <c r="Q25" s="17">
        <v>15414.58</v>
      </c>
      <c r="R25" s="2">
        <v>87.7</v>
      </c>
      <c r="S25" s="2">
        <v>100</v>
      </c>
      <c r="T25" s="2">
        <f t="shared" ref="T25:T34" si="11">R25-S25</f>
        <v>-12.299999999999997</v>
      </c>
      <c r="U25" s="17">
        <v>19829.060000000001</v>
      </c>
      <c r="Z25" s="2" t="s">
        <v>2</v>
      </c>
      <c r="AA25" s="2">
        <f>Y17+I35</f>
        <v>111418.56</v>
      </c>
    </row>
    <row r="26" spans="1:35" x14ac:dyDescent="0.3">
      <c r="A26" s="2" t="s">
        <v>8</v>
      </c>
      <c r="B26" s="2">
        <v>99.6</v>
      </c>
      <c r="C26" s="2">
        <v>100</v>
      </c>
      <c r="D26" s="2">
        <f t="shared" si="7"/>
        <v>-0.40000000000000568</v>
      </c>
      <c r="E26" s="2">
        <v>403</v>
      </c>
      <c r="F26" s="2">
        <v>98</v>
      </c>
      <c r="G26" s="2">
        <v>100</v>
      </c>
      <c r="H26" s="2">
        <f t="shared" si="8"/>
        <v>-2</v>
      </c>
      <c r="I26" s="2">
        <v>1965</v>
      </c>
      <c r="J26" s="2">
        <v>97</v>
      </c>
      <c r="K26" s="2">
        <v>100</v>
      </c>
      <c r="L26" s="2">
        <f t="shared" si="9"/>
        <v>-3</v>
      </c>
      <c r="M26" s="8">
        <v>3344</v>
      </c>
      <c r="N26" s="2">
        <v>98</v>
      </c>
      <c r="O26" s="2">
        <v>100</v>
      </c>
      <c r="P26" s="2">
        <f t="shared" si="10"/>
        <v>-2</v>
      </c>
      <c r="Q26" s="17">
        <v>3279</v>
      </c>
      <c r="R26" s="2">
        <v>94.36</v>
      </c>
      <c r="S26" s="2">
        <v>100</v>
      </c>
      <c r="T26" s="2">
        <f t="shared" si="11"/>
        <v>-5.6400000000000006</v>
      </c>
      <c r="U26" s="17">
        <v>9481.5400000000009</v>
      </c>
      <c r="Z26" s="2" t="s">
        <v>3</v>
      </c>
      <c r="AA26" s="2">
        <f>AB17+M35</f>
        <v>111303.87</v>
      </c>
    </row>
    <row r="27" spans="1:35" x14ac:dyDescent="0.3">
      <c r="A27" s="2" t="s">
        <v>9</v>
      </c>
      <c r="B27" s="2">
        <v>100.06</v>
      </c>
      <c r="C27" s="2">
        <v>100</v>
      </c>
      <c r="D27" s="2">
        <f t="shared" si="7"/>
        <v>6.0000000000002274E-2</v>
      </c>
      <c r="E27" s="2">
        <v>-85.69</v>
      </c>
      <c r="F27" s="2">
        <v>97.21</v>
      </c>
      <c r="G27" s="2">
        <v>100</v>
      </c>
      <c r="H27" s="2">
        <f t="shared" si="8"/>
        <v>-2.7900000000000063</v>
      </c>
      <c r="I27" s="2">
        <v>3901.53</v>
      </c>
      <c r="J27" s="2">
        <v>97.93</v>
      </c>
      <c r="K27" s="2">
        <v>100</v>
      </c>
      <c r="L27" s="2">
        <f t="shared" si="9"/>
        <v>-2.0699999999999932</v>
      </c>
      <c r="M27" s="17">
        <v>3370.84</v>
      </c>
      <c r="N27" s="2">
        <v>91.03</v>
      </c>
      <c r="O27" s="2">
        <v>100</v>
      </c>
      <c r="P27" s="2">
        <f t="shared" si="10"/>
        <v>-8.9699999999999989</v>
      </c>
      <c r="Q27" s="17">
        <v>18149.439999999999</v>
      </c>
      <c r="R27" s="2">
        <v>94.18</v>
      </c>
      <c r="S27" s="2">
        <v>100</v>
      </c>
      <c r="T27" s="2">
        <f t="shared" si="11"/>
        <v>-5.8199999999999932</v>
      </c>
      <c r="U27" s="17">
        <v>13338.52</v>
      </c>
      <c r="Z27" s="2" t="s">
        <v>4</v>
      </c>
      <c r="AA27" s="17">
        <f>AE17+Q35</f>
        <v>209436.55000000002</v>
      </c>
    </row>
    <row r="28" spans="1:35" x14ac:dyDescent="0.3">
      <c r="A28" s="2" t="s">
        <v>10</v>
      </c>
      <c r="B28" s="2">
        <v>99.65</v>
      </c>
      <c r="C28" s="2">
        <v>100</v>
      </c>
      <c r="D28" s="2">
        <f t="shared" si="7"/>
        <v>-0.34999999999999432</v>
      </c>
      <c r="E28" s="2">
        <v>804</v>
      </c>
      <c r="F28" s="2">
        <v>100.45</v>
      </c>
      <c r="G28" s="2">
        <v>100</v>
      </c>
      <c r="H28" s="2">
        <f t="shared" si="8"/>
        <v>0.45000000000000284</v>
      </c>
      <c r="I28" s="2">
        <v>-999.86</v>
      </c>
      <c r="J28" s="2">
        <v>97.8</v>
      </c>
      <c r="K28" s="2">
        <v>100</v>
      </c>
      <c r="L28" s="2">
        <f t="shared" si="9"/>
        <v>-2.2000000000000028</v>
      </c>
      <c r="M28" s="8">
        <v>6000</v>
      </c>
      <c r="N28" s="2">
        <v>97.67</v>
      </c>
      <c r="O28" s="2">
        <v>100</v>
      </c>
      <c r="P28" s="2">
        <f t="shared" si="10"/>
        <v>-2.3299999999999983</v>
      </c>
      <c r="Q28" s="17">
        <v>7571.21</v>
      </c>
      <c r="R28" s="2">
        <v>94.6</v>
      </c>
      <c r="S28" s="2">
        <v>100</v>
      </c>
      <c r="T28" s="2">
        <f t="shared" si="11"/>
        <v>-5.4000000000000057</v>
      </c>
      <c r="U28" s="17">
        <v>20931.89</v>
      </c>
      <c r="Z28" s="2" t="s">
        <v>5</v>
      </c>
      <c r="AA28" s="17">
        <f>AH17+U35</f>
        <v>217767.11</v>
      </c>
    </row>
    <row r="29" spans="1:35" x14ac:dyDescent="0.3">
      <c r="A29" s="2" t="s">
        <v>11</v>
      </c>
      <c r="B29" s="2">
        <v>99.99</v>
      </c>
      <c r="C29" s="2">
        <v>100</v>
      </c>
      <c r="D29" s="2">
        <f t="shared" si="7"/>
        <v>-1.0000000000005116E-2</v>
      </c>
      <c r="E29" s="2">
        <v>14.79</v>
      </c>
      <c r="F29" s="2">
        <v>96.21</v>
      </c>
      <c r="G29" s="2">
        <v>100</v>
      </c>
      <c r="H29" s="2">
        <f t="shared" si="8"/>
        <v>-3.7900000000000063</v>
      </c>
      <c r="I29" s="2">
        <v>5598.32</v>
      </c>
      <c r="J29" s="2">
        <v>99.68</v>
      </c>
      <c r="K29" s="2">
        <v>100</v>
      </c>
      <c r="L29" s="2">
        <f t="shared" si="9"/>
        <v>-0.31999999999999318</v>
      </c>
      <c r="M29" s="2">
        <v>565.5</v>
      </c>
      <c r="N29" s="2">
        <v>99.8</v>
      </c>
      <c r="O29" s="2">
        <v>100</v>
      </c>
      <c r="P29" s="2">
        <f t="shared" si="10"/>
        <v>-0.20000000000000284</v>
      </c>
      <c r="Q29" s="2">
        <v>422.22</v>
      </c>
      <c r="R29" s="2">
        <v>94.21</v>
      </c>
      <c r="S29" s="2">
        <v>100</v>
      </c>
      <c r="T29" s="2">
        <f t="shared" si="11"/>
        <v>-5.7900000000000063</v>
      </c>
      <c r="U29" s="17">
        <v>13869.53</v>
      </c>
    </row>
    <row r="30" spans="1:35" x14ac:dyDescent="0.3">
      <c r="A30" s="2" t="s">
        <v>12</v>
      </c>
      <c r="B30" s="2">
        <v>71.599999999999994</v>
      </c>
      <c r="C30" s="2">
        <v>100</v>
      </c>
      <c r="D30" s="2">
        <f t="shared" si="7"/>
        <v>-28.400000000000006</v>
      </c>
      <c r="E30" s="17">
        <v>15698.7</v>
      </c>
      <c r="F30" s="2">
        <v>43.5</v>
      </c>
      <c r="G30" s="2">
        <v>100</v>
      </c>
      <c r="H30" s="2">
        <f t="shared" si="8"/>
        <v>-56.5</v>
      </c>
      <c r="I30" s="2">
        <v>36105.9</v>
      </c>
      <c r="J30" s="2">
        <v>46.1</v>
      </c>
      <c r="K30" s="2">
        <v>100</v>
      </c>
      <c r="L30" s="2">
        <f t="shared" si="9"/>
        <v>-53.9</v>
      </c>
      <c r="M30" s="17">
        <v>3663.2</v>
      </c>
      <c r="N30" s="2">
        <v>24.4</v>
      </c>
      <c r="O30" s="2">
        <v>100</v>
      </c>
      <c r="P30" s="2">
        <f t="shared" si="10"/>
        <v>-75.599999999999994</v>
      </c>
      <c r="Q30" s="17">
        <v>57767.199999999997</v>
      </c>
      <c r="R30" s="2">
        <v>80.599999999999994</v>
      </c>
      <c r="S30" s="2">
        <v>100</v>
      </c>
      <c r="T30" s="2">
        <f t="shared" si="11"/>
        <v>-19.400000000000006</v>
      </c>
      <c r="U30" s="2">
        <v>1563.5</v>
      </c>
    </row>
    <row r="31" spans="1:35" x14ac:dyDescent="0.3">
      <c r="A31" s="2" t="s">
        <v>25</v>
      </c>
      <c r="B31" s="2" t="s">
        <v>26</v>
      </c>
      <c r="C31" s="2">
        <v>100</v>
      </c>
      <c r="D31" s="2">
        <v>337.03</v>
      </c>
      <c r="E31" s="17"/>
      <c r="F31" s="2">
        <v>82.9</v>
      </c>
      <c r="G31" s="2">
        <v>100</v>
      </c>
      <c r="H31" s="2">
        <f t="shared" si="8"/>
        <v>-17.099999999999994</v>
      </c>
      <c r="I31" s="2"/>
      <c r="J31" s="2">
        <v>66.61</v>
      </c>
      <c r="K31" s="2">
        <v>100</v>
      </c>
      <c r="L31" s="2">
        <f t="shared" si="9"/>
        <v>-33.39</v>
      </c>
      <c r="M31" s="2"/>
      <c r="N31" s="2">
        <v>67.91</v>
      </c>
      <c r="O31" s="2">
        <v>100</v>
      </c>
      <c r="P31" s="2">
        <f t="shared" si="10"/>
        <v>-32.090000000000003</v>
      </c>
      <c r="Q31" s="2"/>
      <c r="R31" s="2">
        <v>68.16</v>
      </c>
      <c r="S31" s="2">
        <v>100</v>
      </c>
      <c r="T31" s="2">
        <f t="shared" si="11"/>
        <v>-31.840000000000003</v>
      </c>
      <c r="U31" s="2"/>
    </row>
    <row r="32" spans="1:35" x14ac:dyDescent="0.3">
      <c r="A32" s="2" t="s">
        <v>13</v>
      </c>
      <c r="B32" s="2">
        <v>55.2</v>
      </c>
      <c r="C32" s="2">
        <v>100</v>
      </c>
      <c r="D32" s="2">
        <f t="shared" si="7"/>
        <v>-44.8</v>
      </c>
      <c r="E32" s="17">
        <v>16181.6</v>
      </c>
      <c r="F32" s="2">
        <v>110.8</v>
      </c>
      <c r="G32" s="2">
        <v>100</v>
      </c>
      <c r="H32" s="2">
        <f t="shared" si="8"/>
        <v>10.799999999999997</v>
      </c>
      <c r="I32" s="2">
        <v>-3800</v>
      </c>
      <c r="J32" s="2">
        <v>60.1</v>
      </c>
      <c r="K32" s="2">
        <v>100</v>
      </c>
      <c r="L32" s="2">
        <f t="shared" si="9"/>
        <v>-39.9</v>
      </c>
      <c r="M32" s="8">
        <v>16600</v>
      </c>
      <c r="N32" s="2">
        <v>63.9</v>
      </c>
      <c r="O32" s="2">
        <v>100</v>
      </c>
      <c r="P32" s="2">
        <f t="shared" si="10"/>
        <v>-36.1</v>
      </c>
      <c r="Q32" s="17">
        <v>15200</v>
      </c>
      <c r="R32" s="2">
        <v>56.6</v>
      </c>
      <c r="S32" s="2">
        <v>100</v>
      </c>
      <c r="T32" s="2">
        <f t="shared" si="11"/>
        <v>-43.4</v>
      </c>
      <c r="U32" s="8">
        <v>20800</v>
      </c>
    </row>
    <row r="33" spans="1:21" x14ac:dyDescent="0.3">
      <c r="A33" s="2" t="s">
        <v>14</v>
      </c>
      <c r="B33" s="2">
        <v>72.400000000000006</v>
      </c>
      <c r="C33" s="2">
        <v>100</v>
      </c>
      <c r="D33" s="2">
        <f t="shared" si="7"/>
        <v>-27.599999999999994</v>
      </c>
      <c r="E33" s="17">
        <v>13499.4</v>
      </c>
      <c r="F33" s="2">
        <v>95.2</v>
      </c>
      <c r="G33" s="2">
        <v>100</v>
      </c>
      <c r="H33" s="2">
        <f t="shared" si="8"/>
        <v>-4.7999999999999972</v>
      </c>
      <c r="I33" s="2">
        <v>2261.9</v>
      </c>
      <c r="J33" s="2">
        <v>76.7</v>
      </c>
      <c r="K33" s="2">
        <v>100</v>
      </c>
      <c r="L33" s="2">
        <f t="shared" si="9"/>
        <v>-23.299999999999997</v>
      </c>
      <c r="M33" s="17">
        <v>12247.3</v>
      </c>
      <c r="N33" s="2">
        <v>74.5</v>
      </c>
      <c r="O33" s="2">
        <v>100</v>
      </c>
      <c r="P33" s="2">
        <f t="shared" si="10"/>
        <v>-25.5</v>
      </c>
      <c r="Q33" s="17">
        <v>15075.9</v>
      </c>
      <c r="R33" s="2">
        <v>70.099999999999994</v>
      </c>
      <c r="S33" s="2">
        <v>100</v>
      </c>
      <c r="T33" s="2">
        <f t="shared" si="11"/>
        <v>-29.900000000000006</v>
      </c>
      <c r="U33" s="17">
        <v>19541.400000000001</v>
      </c>
    </row>
    <row r="34" spans="1:21" x14ac:dyDescent="0.3">
      <c r="A34" s="2" t="s">
        <v>15</v>
      </c>
      <c r="B34" s="2">
        <v>87.63</v>
      </c>
      <c r="C34" s="2">
        <v>100</v>
      </c>
      <c r="D34" s="2">
        <f t="shared" si="7"/>
        <v>-12.370000000000005</v>
      </c>
      <c r="E34" s="8">
        <v>25919</v>
      </c>
      <c r="F34" s="2">
        <v>90.02</v>
      </c>
      <c r="G34" s="2">
        <v>100</v>
      </c>
      <c r="H34" s="2">
        <f t="shared" si="8"/>
        <v>-9.980000000000004</v>
      </c>
      <c r="I34" s="8">
        <v>21107</v>
      </c>
      <c r="J34" s="2">
        <v>91.04</v>
      </c>
      <c r="K34" s="2">
        <v>100</v>
      </c>
      <c r="L34" s="2">
        <f t="shared" si="9"/>
        <v>-8.9599999999999937</v>
      </c>
      <c r="M34" s="8">
        <v>19893</v>
      </c>
      <c r="N34" s="2">
        <v>92.6</v>
      </c>
      <c r="O34" s="2">
        <v>100</v>
      </c>
      <c r="P34" s="2">
        <f t="shared" si="10"/>
        <v>-7.4000000000000057</v>
      </c>
      <c r="Q34" s="17">
        <v>16881</v>
      </c>
      <c r="R34" s="2">
        <v>92.14</v>
      </c>
      <c r="S34" s="2">
        <v>100</v>
      </c>
      <c r="T34" s="2">
        <f t="shared" si="11"/>
        <v>-7.8599999999999994</v>
      </c>
      <c r="U34" s="8">
        <v>20030</v>
      </c>
    </row>
    <row r="35" spans="1:21" x14ac:dyDescent="0.3">
      <c r="A35" s="4" t="s">
        <v>39</v>
      </c>
      <c r="B35" s="2"/>
      <c r="C35" s="2"/>
      <c r="D35" s="2"/>
      <c r="E35" s="8">
        <f>SUM(E24:E34)</f>
        <v>83621.72</v>
      </c>
      <c r="F35" s="2"/>
      <c r="G35" s="2"/>
      <c r="H35" s="2"/>
      <c r="I35" s="2">
        <f>SUM(I24:I34)</f>
        <v>76486.290000000008</v>
      </c>
      <c r="J35" s="2"/>
      <c r="K35" s="2"/>
      <c r="L35" s="2"/>
      <c r="M35" s="2">
        <f>SUM(M24:M34)</f>
        <v>65683.839999999997</v>
      </c>
      <c r="N35" s="2"/>
      <c r="O35" s="2"/>
      <c r="P35" s="2"/>
      <c r="Q35" s="17">
        <f>SUM(Q24:Q34)</f>
        <v>171579.55000000002</v>
      </c>
      <c r="R35" s="2"/>
      <c r="S35" s="2"/>
      <c r="T35" s="2"/>
      <c r="U35" s="17">
        <f>SUM(U24:U34)</f>
        <v>158938.44</v>
      </c>
    </row>
    <row r="36" spans="1:21" x14ac:dyDescent="0.3">
      <c r="A36" s="10" t="s">
        <v>27</v>
      </c>
      <c r="R36" t="s">
        <v>32</v>
      </c>
    </row>
    <row r="37" spans="1:21" x14ac:dyDescent="0.3">
      <c r="A37" s="10"/>
    </row>
    <row r="38" spans="1:21" x14ac:dyDescent="0.3">
      <c r="A38" s="10"/>
      <c r="B38" s="12" t="s">
        <v>31</v>
      </c>
      <c r="C38" s="12"/>
      <c r="D38" s="12"/>
      <c r="E38" s="12"/>
    </row>
    <row r="39" spans="1:21" x14ac:dyDescent="0.3">
      <c r="K39" s="2"/>
      <c r="L39" s="22" t="s">
        <v>1</v>
      </c>
      <c r="M39" s="22"/>
      <c r="N39" s="22" t="s">
        <v>2</v>
      </c>
      <c r="O39" s="22"/>
      <c r="P39" s="22" t="s">
        <v>3</v>
      </c>
      <c r="Q39" s="22"/>
      <c r="R39" s="22" t="s">
        <v>4</v>
      </c>
      <c r="S39" s="22"/>
      <c r="T39" s="22" t="s">
        <v>5</v>
      </c>
      <c r="U39" s="22"/>
    </row>
    <row r="40" spans="1:21" ht="28.8" x14ac:dyDescent="0.3">
      <c r="A40" s="9" t="s">
        <v>0</v>
      </c>
      <c r="B40" s="2" t="s">
        <v>1</v>
      </c>
      <c r="C40" s="2" t="s">
        <v>2</v>
      </c>
      <c r="D40" s="2" t="s">
        <v>3</v>
      </c>
      <c r="E40" s="2" t="s">
        <v>4</v>
      </c>
      <c r="F40" s="2" t="s">
        <v>5</v>
      </c>
      <c r="K40" s="1" t="s">
        <v>0</v>
      </c>
      <c r="L40" s="1" t="s">
        <v>19</v>
      </c>
      <c r="M40" s="1" t="s">
        <v>18</v>
      </c>
      <c r="N40" s="1" t="s">
        <v>19</v>
      </c>
      <c r="O40" s="1" t="s">
        <v>18</v>
      </c>
      <c r="P40" s="1" t="s">
        <v>19</v>
      </c>
      <c r="Q40" s="1" t="s">
        <v>18</v>
      </c>
      <c r="R40" s="1" t="s">
        <v>19</v>
      </c>
      <c r="S40" s="1" t="s">
        <v>18</v>
      </c>
      <c r="T40" s="1" t="s">
        <v>19</v>
      </c>
      <c r="U40" s="1" t="s">
        <v>18</v>
      </c>
    </row>
    <row r="41" spans="1:21" x14ac:dyDescent="0.3">
      <c r="A41" s="2" t="s">
        <v>6</v>
      </c>
      <c r="B41" s="2">
        <v>3.43</v>
      </c>
      <c r="C41" s="2">
        <v>3.33</v>
      </c>
      <c r="D41" s="2">
        <v>3.12</v>
      </c>
      <c r="E41" s="2">
        <v>1.55</v>
      </c>
      <c r="F41" s="2">
        <v>1.83</v>
      </c>
      <c r="K41" s="2" t="s">
        <v>6</v>
      </c>
      <c r="L41" s="2">
        <v>9.1</v>
      </c>
      <c r="M41" s="2">
        <v>9.44</v>
      </c>
      <c r="N41" s="2">
        <v>9.02</v>
      </c>
      <c r="O41" s="2">
        <v>9.44</v>
      </c>
      <c r="P41" s="2">
        <v>9.1300000000000008</v>
      </c>
      <c r="Q41" s="2">
        <v>9.2200000000000006</v>
      </c>
      <c r="R41" s="2">
        <v>8.86</v>
      </c>
      <c r="S41" s="2">
        <v>8.65</v>
      </c>
      <c r="T41" s="2">
        <v>8.69</v>
      </c>
      <c r="U41" s="4">
        <v>8.6</v>
      </c>
    </row>
    <row r="42" spans="1:21" x14ac:dyDescent="0.3">
      <c r="A42" s="2" t="s">
        <v>7</v>
      </c>
      <c r="B42" s="2">
        <v>2.2999999999999998</v>
      </c>
      <c r="C42" s="2">
        <v>3.2</v>
      </c>
      <c r="D42" s="2">
        <v>3.25</v>
      </c>
      <c r="E42" s="2">
        <v>2.16</v>
      </c>
      <c r="F42" s="2">
        <v>2.92</v>
      </c>
      <c r="K42" s="2" t="s">
        <v>7</v>
      </c>
      <c r="L42" s="2">
        <v>33.799999999999997</v>
      </c>
      <c r="M42" s="2">
        <v>26</v>
      </c>
      <c r="N42" s="2">
        <v>32.6</v>
      </c>
      <c r="O42" s="2">
        <v>26</v>
      </c>
      <c r="P42" s="2">
        <v>38.1</v>
      </c>
      <c r="Q42" s="2">
        <v>27.62</v>
      </c>
      <c r="R42" s="2">
        <v>36.6</v>
      </c>
      <c r="S42" s="2">
        <v>31.95</v>
      </c>
      <c r="T42" s="2">
        <v>38.9</v>
      </c>
      <c r="U42" s="4">
        <v>31.95</v>
      </c>
    </row>
    <row r="43" spans="1:21" x14ac:dyDescent="0.3">
      <c r="A43" s="2" t="s">
        <v>8</v>
      </c>
      <c r="B43" s="2">
        <v>4</v>
      </c>
      <c r="C43" s="2">
        <v>3.25</v>
      </c>
      <c r="D43" s="2">
        <v>11</v>
      </c>
      <c r="E43" s="2">
        <v>0.5</v>
      </c>
      <c r="F43" s="2">
        <v>0</v>
      </c>
      <c r="K43" s="2" t="s">
        <v>8</v>
      </c>
      <c r="L43" s="2">
        <v>10.58</v>
      </c>
      <c r="M43" s="2">
        <v>9.98</v>
      </c>
      <c r="N43" s="2">
        <v>10.24</v>
      </c>
      <c r="O43" s="2">
        <v>9.98</v>
      </c>
      <c r="P43" s="2">
        <v>10.01</v>
      </c>
      <c r="Q43" s="2">
        <v>9.99</v>
      </c>
      <c r="R43" s="2">
        <v>9.8699999999999992</v>
      </c>
      <c r="S43" s="2">
        <v>10.029999999999999</v>
      </c>
      <c r="T43" s="2">
        <v>9.51</v>
      </c>
      <c r="U43" s="4">
        <v>10.029999999999999</v>
      </c>
    </row>
    <row r="44" spans="1:21" x14ac:dyDescent="0.3">
      <c r="A44" s="2" t="s">
        <v>9</v>
      </c>
      <c r="B44" s="2">
        <v>3.5</v>
      </c>
      <c r="C44" s="2">
        <v>3.23</v>
      </c>
      <c r="D44" s="2">
        <v>0.74</v>
      </c>
      <c r="E44" s="2">
        <v>0.32</v>
      </c>
      <c r="F44" s="2">
        <v>0</v>
      </c>
      <c r="K44" s="2" t="s">
        <v>9</v>
      </c>
      <c r="L44" s="2">
        <v>10.199999999999999</v>
      </c>
      <c r="M44" s="2">
        <v>9.5</v>
      </c>
      <c r="N44" s="2">
        <v>10.6</v>
      </c>
      <c r="O44" s="2">
        <v>9.5</v>
      </c>
      <c r="P44" s="2">
        <v>15.5</v>
      </c>
      <c r="Q44" s="2">
        <v>9.7200000000000006</v>
      </c>
      <c r="R44" s="2">
        <v>9.8000000000000007</v>
      </c>
      <c r="S44" s="2">
        <v>10.24</v>
      </c>
      <c r="T44" s="2">
        <v>9.6</v>
      </c>
      <c r="U44" s="4">
        <v>10.1</v>
      </c>
    </row>
    <row r="45" spans="1:21" x14ac:dyDescent="0.3">
      <c r="A45" s="2" t="s">
        <v>10</v>
      </c>
      <c r="B45" s="2">
        <v>1.67</v>
      </c>
      <c r="C45" s="2">
        <v>2</v>
      </c>
      <c r="D45" s="2">
        <v>1.7</v>
      </c>
      <c r="E45" s="2">
        <v>2.4</v>
      </c>
      <c r="F45" s="2">
        <v>3</v>
      </c>
      <c r="K45" s="2" t="s">
        <v>10</v>
      </c>
      <c r="L45" s="2">
        <v>13.9</v>
      </c>
      <c r="M45" s="2">
        <v>11.75</v>
      </c>
      <c r="N45" s="2">
        <v>13.8</v>
      </c>
      <c r="O45" s="2">
        <v>11.75</v>
      </c>
      <c r="P45" s="2">
        <v>13.8</v>
      </c>
      <c r="Q45" s="2">
        <v>11.75</v>
      </c>
      <c r="R45" s="2">
        <v>13.2</v>
      </c>
      <c r="S45" s="2">
        <v>11.76</v>
      </c>
      <c r="T45" s="2">
        <v>12.4</v>
      </c>
      <c r="U45" s="4">
        <v>10.88</v>
      </c>
    </row>
    <row r="46" spans="1:21" x14ac:dyDescent="0.3">
      <c r="A46" s="2" t="s">
        <v>11</v>
      </c>
      <c r="B46" s="2">
        <v>3.2</v>
      </c>
      <c r="C46" s="2">
        <v>3.35</v>
      </c>
      <c r="D46" s="2">
        <v>1.3</v>
      </c>
      <c r="E46" s="2">
        <v>0.43</v>
      </c>
      <c r="F46" s="2">
        <v>0.32</v>
      </c>
      <c r="K46" s="2" t="s">
        <v>11</v>
      </c>
      <c r="L46" s="2">
        <v>16.399999999999999</v>
      </c>
      <c r="M46" s="2">
        <v>15</v>
      </c>
      <c r="N46" s="2">
        <v>16.899999999999999</v>
      </c>
      <c r="O46" s="2">
        <v>15</v>
      </c>
      <c r="P46" s="2">
        <v>16.600000000000001</v>
      </c>
      <c r="Q46" s="2">
        <v>15</v>
      </c>
      <c r="R46" s="2">
        <v>15.8</v>
      </c>
      <c r="S46" s="2">
        <v>15</v>
      </c>
      <c r="T46" s="2">
        <v>15.2</v>
      </c>
      <c r="U46" s="4">
        <v>15</v>
      </c>
    </row>
    <row r="47" spans="1:21" x14ac:dyDescent="0.3">
      <c r="A47" s="2" t="s">
        <v>12</v>
      </c>
      <c r="B47" s="2">
        <v>2.82</v>
      </c>
      <c r="C47" s="2">
        <v>3.88</v>
      </c>
      <c r="D47" s="2">
        <v>5.8</v>
      </c>
      <c r="E47" s="2">
        <v>7.33</v>
      </c>
      <c r="F47" s="2">
        <v>6</v>
      </c>
      <c r="K47" s="2" t="s">
        <v>12</v>
      </c>
      <c r="L47" s="2">
        <v>23.8</v>
      </c>
      <c r="M47" s="2">
        <v>17.5</v>
      </c>
      <c r="N47" s="2">
        <v>23.1</v>
      </c>
      <c r="O47" s="2">
        <v>17.5</v>
      </c>
      <c r="P47" s="2">
        <v>22.4</v>
      </c>
      <c r="Q47" s="2">
        <v>17.5</v>
      </c>
      <c r="R47" s="2">
        <v>23.6</v>
      </c>
      <c r="S47" s="2">
        <v>17.5</v>
      </c>
      <c r="T47" s="2">
        <v>26.7</v>
      </c>
      <c r="U47" s="4">
        <v>17.5</v>
      </c>
    </row>
    <row r="48" spans="1:21" x14ac:dyDescent="0.3">
      <c r="A48" s="2" t="s">
        <v>13</v>
      </c>
      <c r="B48" s="2">
        <v>1</v>
      </c>
      <c r="C48" s="2">
        <v>2.25</v>
      </c>
      <c r="D48" s="2">
        <v>2.25</v>
      </c>
      <c r="E48" s="2">
        <v>2.25</v>
      </c>
      <c r="F48" s="2">
        <v>2.33</v>
      </c>
      <c r="K48" s="2" t="s">
        <v>13</v>
      </c>
      <c r="L48" s="2">
        <v>37.72</v>
      </c>
      <c r="M48" s="2">
        <v>27.5</v>
      </c>
      <c r="N48" s="2">
        <v>37.799999999999997</v>
      </c>
      <c r="O48" s="2">
        <v>27.5</v>
      </c>
      <c r="P48" s="2">
        <v>36.47</v>
      </c>
      <c r="Q48" s="2">
        <v>28.18</v>
      </c>
      <c r="R48" s="2">
        <v>37</v>
      </c>
      <c r="S48" s="2">
        <v>29.75</v>
      </c>
      <c r="T48" s="2">
        <v>26.3</v>
      </c>
      <c r="U48" s="4">
        <v>29.75</v>
      </c>
    </row>
    <row r="49" spans="1:21" x14ac:dyDescent="0.3">
      <c r="A49" s="2" t="s">
        <v>14</v>
      </c>
      <c r="B49" s="2">
        <v>3.33</v>
      </c>
      <c r="C49" s="2">
        <v>4.5</v>
      </c>
      <c r="D49" s="2">
        <v>3.75</v>
      </c>
      <c r="E49" s="2">
        <v>5.5</v>
      </c>
      <c r="F49" s="2">
        <v>5.67</v>
      </c>
      <c r="K49" s="2" t="s">
        <v>25</v>
      </c>
      <c r="L49" s="2">
        <v>18.96</v>
      </c>
      <c r="M49" s="2">
        <v>20</v>
      </c>
      <c r="N49" s="2">
        <v>15.4</v>
      </c>
      <c r="O49" s="2">
        <v>22.31</v>
      </c>
      <c r="P49" s="2">
        <v>12.46</v>
      </c>
      <c r="Q49" s="2">
        <v>12.47</v>
      </c>
      <c r="R49" s="2">
        <v>11.97</v>
      </c>
      <c r="S49" s="2">
        <v>11.96</v>
      </c>
      <c r="T49" s="2">
        <v>16.190000000000001</v>
      </c>
      <c r="U49" s="11">
        <v>11.96</v>
      </c>
    </row>
    <row r="50" spans="1:21" x14ac:dyDescent="0.3">
      <c r="A50" s="2" t="s">
        <v>15</v>
      </c>
      <c r="B50" s="2">
        <v>1.33</v>
      </c>
      <c r="C50" s="2">
        <v>2.5</v>
      </c>
      <c r="D50" s="2">
        <v>1.26</v>
      </c>
      <c r="E50" s="2">
        <v>1.77</v>
      </c>
      <c r="F50" s="2">
        <v>2.73</v>
      </c>
      <c r="K50" s="2" t="s">
        <v>14</v>
      </c>
      <c r="L50" s="2">
        <v>26.5</v>
      </c>
      <c r="M50" s="2">
        <v>20.5</v>
      </c>
      <c r="N50" s="2">
        <v>30.8</v>
      </c>
      <c r="O50" s="2">
        <v>20.5</v>
      </c>
      <c r="P50" s="2">
        <v>29.8</v>
      </c>
      <c r="Q50" s="2">
        <v>21.17</v>
      </c>
      <c r="R50" s="2">
        <v>29.5</v>
      </c>
      <c r="S50" s="2">
        <v>22.59</v>
      </c>
      <c r="T50" s="2">
        <v>28.9</v>
      </c>
      <c r="U50" s="4">
        <v>22.59</v>
      </c>
    </row>
    <row r="51" spans="1:21" x14ac:dyDescent="0.3">
      <c r="G51" t="s">
        <v>33</v>
      </c>
      <c r="K51" s="2" t="s">
        <v>15</v>
      </c>
      <c r="L51" s="2">
        <v>22.24</v>
      </c>
      <c r="M51" s="2">
        <v>15</v>
      </c>
      <c r="N51" s="2">
        <v>21.71</v>
      </c>
      <c r="O51" s="2">
        <v>20.9</v>
      </c>
      <c r="P51" s="2">
        <v>20.399999999999999</v>
      </c>
      <c r="Q51" s="2">
        <v>19.8</v>
      </c>
      <c r="R51" s="2">
        <v>19.100000000000001</v>
      </c>
      <c r="S51" s="2">
        <v>18.75</v>
      </c>
      <c r="T51" s="2">
        <v>19.73</v>
      </c>
      <c r="U51" s="4">
        <v>17.760000000000002</v>
      </c>
    </row>
    <row r="52" spans="1:21" x14ac:dyDescent="0.3">
      <c r="A52" s="12" t="s">
        <v>21</v>
      </c>
      <c r="B52" s="12"/>
      <c r="C52" s="12"/>
      <c r="D52" s="12"/>
      <c r="E52" s="12"/>
      <c r="F52" s="12"/>
    </row>
    <row r="55" spans="1:21" x14ac:dyDescent="0.3">
      <c r="A55" s="1" t="s">
        <v>0</v>
      </c>
      <c r="B55" s="2" t="s">
        <v>1</v>
      </c>
      <c r="C55" s="2" t="s">
        <v>2</v>
      </c>
      <c r="D55" s="2" t="s">
        <v>3</v>
      </c>
      <c r="E55" s="2" t="s">
        <v>4</v>
      </c>
      <c r="F55" s="2" t="s">
        <v>5</v>
      </c>
    </row>
    <row r="56" spans="1:21" x14ac:dyDescent="0.3">
      <c r="A56" s="2" t="s">
        <v>6</v>
      </c>
      <c r="B56" s="2">
        <v>19</v>
      </c>
      <c r="C56" s="2">
        <v>15</v>
      </c>
      <c r="D56" s="2">
        <v>20</v>
      </c>
      <c r="E56" s="2">
        <v>29</v>
      </c>
      <c r="F56" s="2">
        <v>17</v>
      </c>
    </row>
    <row r="57" spans="1:21" x14ac:dyDescent="0.3">
      <c r="A57" s="2" t="s">
        <v>7</v>
      </c>
      <c r="B57" s="2">
        <v>23</v>
      </c>
      <c r="C57" s="2">
        <v>20</v>
      </c>
      <c r="D57" s="2">
        <v>10</v>
      </c>
      <c r="E57" s="2">
        <v>16</v>
      </c>
      <c r="F57" s="2">
        <v>31</v>
      </c>
    </row>
    <row r="58" spans="1:21" x14ac:dyDescent="0.3">
      <c r="A58" s="2" t="s">
        <v>8</v>
      </c>
      <c r="B58" s="2">
        <v>12</v>
      </c>
      <c r="C58" s="2">
        <v>16</v>
      </c>
      <c r="D58" s="2">
        <v>29</v>
      </c>
      <c r="E58" s="2">
        <v>12</v>
      </c>
      <c r="F58" s="2">
        <v>8</v>
      </c>
    </row>
    <row r="59" spans="1:21" x14ac:dyDescent="0.3">
      <c r="A59" s="2" t="s">
        <v>9</v>
      </c>
      <c r="B59" s="2">
        <v>15</v>
      </c>
      <c r="C59" s="2">
        <v>15</v>
      </c>
      <c r="D59" s="2">
        <v>7</v>
      </c>
      <c r="E59" s="2">
        <v>8</v>
      </c>
      <c r="F59" s="2">
        <v>12</v>
      </c>
    </row>
    <row r="60" spans="1:21" x14ac:dyDescent="0.3">
      <c r="A60" s="2" t="s">
        <v>10</v>
      </c>
      <c r="B60" s="2">
        <v>24</v>
      </c>
      <c r="C60" s="2">
        <v>29</v>
      </c>
      <c r="D60" s="2">
        <v>21</v>
      </c>
      <c r="E60" s="2">
        <v>9</v>
      </c>
      <c r="F60" s="2">
        <v>8</v>
      </c>
    </row>
    <row r="61" spans="1:21" x14ac:dyDescent="0.3">
      <c r="A61" s="2" t="s">
        <v>11</v>
      </c>
      <c r="B61" s="2">
        <v>20</v>
      </c>
      <c r="C61" s="2">
        <v>10</v>
      </c>
      <c r="D61" s="2">
        <v>17</v>
      </c>
      <c r="E61" s="2">
        <v>14</v>
      </c>
      <c r="F61" s="2">
        <v>13</v>
      </c>
    </row>
    <row r="62" spans="1:21" x14ac:dyDescent="0.3">
      <c r="A62" s="2" t="s">
        <v>12</v>
      </c>
      <c r="B62" s="2">
        <v>5</v>
      </c>
      <c r="C62" s="2">
        <v>11</v>
      </c>
      <c r="D62" s="2">
        <v>6</v>
      </c>
      <c r="E62" s="2">
        <v>7</v>
      </c>
      <c r="F62" s="2">
        <v>7</v>
      </c>
    </row>
    <row r="63" spans="1:21" x14ac:dyDescent="0.3">
      <c r="A63" s="2" t="s">
        <v>13</v>
      </c>
      <c r="B63" s="2">
        <v>17</v>
      </c>
      <c r="C63" s="2">
        <v>20</v>
      </c>
      <c r="D63" s="2">
        <v>17</v>
      </c>
      <c r="E63" s="2">
        <v>12</v>
      </c>
      <c r="F63" s="2">
        <v>13</v>
      </c>
    </row>
    <row r="64" spans="1:21" x14ac:dyDescent="0.3">
      <c r="A64" s="2" t="s">
        <v>14</v>
      </c>
      <c r="B64" s="2">
        <v>24</v>
      </c>
      <c r="C64" s="2">
        <v>3</v>
      </c>
      <c r="D64" s="2">
        <v>15</v>
      </c>
      <c r="E64" s="2">
        <v>12</v>
      </c>
      <c r="F64" s="2">
        <v>8</v>
      </c>
    </row>
    <row r="65" spans="1:6" x14ac:dyDescent="0.3">
      <c r="A65" s="2" t="s">
        <v>15</v>
      </c>
      <c r="B65" s="2">
        <v>13</v>
      </c>
      <c r="C65" s="2">
        <v>8</v>
      </c>
      <c r="D65" s="2">
        <v>10</v>
      </c>
      <c r="E65" s="2">
        <v>54</v>
      </c>
      <c r="F65" s="2">
        <v>43</v>
      </c>
    </row>
    <row r="66" spans="1:6" x14ac:dyDescent="0.3">
      <c r="A66" s="3"/>
      <c r="B66" s="3"/>
      <c r="C66" s="3"/>
      <c r="D66" s="3"/>
      <c r="E66" s="3"/>
      <c r="F66" t="s">
        <v>33</v>
      </c>
    </row>
    <row r="68" spans="1:6" x14ac:dyDescent="0.3">
      <c r="A68" s="12" t="s">
        <v>22</v>
      </c>
      <c r="B68" s="12"/>
      <c r="C68" s="12"/>
    </row>
    <row r="70" spans="1:6" x14ac:dyDescent="0.3">
      <c r="A70" s="1" t="s">
        <v>0</v>
      </c>
      <c r="B70" s="2" t="s">
        <v>1</v>
      </c>
      <c r="C70" s="2" t="s">
        <v>2</v>
      </c>
      <c r="D70" s="2" t="s">
        <v>3</v>
      </c>
      <c r="E70" s="2" t="s">
        <v>4</v>
      </c>
      <c r="F70" s="2" t="s">
        <v>5</v>
      </c>
    </row>
    <row r="71" spans="1:6" x14ac:dyDescent="0.3">
      <c r="A71" s="2" t="s">
        <v>6</v>
      </c>
      <c r="B71" s="8">
        <v>63831</v>
      </c>
      <c r="C71" s="8">
        <v>46587</v>
      </c>
      <c r="D71" s="8">
        <v>43504</v>
      </c>
      <c r="E71" s="8">
        <v>555437</v>
      </c>
      <c r="F71" s="8">
        <v>513524</v>
      </c>
    </row>
    <row r="72" spans="1:6" x14ac:dyDescent="0.3">
      <c r="A72" s="2" t="s">
        <v>7</v>
      </c>
      <c r="B72" s="8">
        <v>103983</v>
      </c>
      <c r="C72" s="8">
        <v>441951</v>
      </c>
      <c r="D72" s="8">
        <v>99729</v>
      </c>
      <c r="E72" s="8">
        <v>79832</v>
      </c>
      <c r="F72" s="8">
        <v>111303</v>
      </c>
    </row>
    <row r="73" spans="1:6" x14ac:dyDescent="0.3">
      <c r="A73" s="2" t="s">
        <v>8</v>
      </c>
      <c r="B73" s="8">
        <v>826226</v>
      </c>
      <c r="C73" s="8">
        <v>824816</v>
      </c>
      <c r="D73" s="8">
        <v>820260</v>
      </c>
      <c r="E73" s="8">
        <v>838502</v>
      </c>
      <c r="F73" s="8">
        <v>255019</v>
      </c>
    </row>
    <row r="74" spans="1:6" x14ac:dyDescent="0.3">
      <c r="A74" s="2" t="s">
        <v>9</v>
      </c>
      <c r="B74" s="8">
        <v>353019</v>
      </c>
      <c r="C74" s="8">
        <v>496176</v>
      </c>
      <c r="D74" s="8">
        <v>464662</v>
      </c>
      <c r="E74" s="8">
        <v>354801</v>
      </c>
      <c r="F74" s="8">
        <v>335662</v>
      </c>
    </row>
    <row r="75" spans="1:6" x14ac:dyDescent="0.3">
      <c r="A75" s="2" t="s">
        <v>10</v>
      </c>
      <c r="B75" s="8">
        <v>1548464</v>
      </c>
      <c r="C75" s="8">
        <v>1245699</v>
      </c>
      <c r="D75" s="8">
        <v>6231274</v>
      </c>
      <c r="E75" s="8">
        <v>548487</v>
      </c>
      <c r="F75" s="8">
        <v>528442</v>
      </c>
    </row>
    <row r="76" spans="1:6" x14ac:dyDescent="0.3">
      <c r="A76" s="2" t="s">
        <v>11</v>
      </c>
      <c r="B76" s="8">
        <v>73296</v>
      </c>
      <c r="C76" s="8">
        <v>74869</v>
      </c>
      <c r="D76" s="8">
        <v>48425</v>
      </c>
      <c r="E76" s="8">
        <v>88785</v>
      </c>
      <c r="F76" s="8">
        <v>218091</v>
      </c>
    </row>
    <row r="77" spans="1:6" x14ac:dyDescent="0.3">
      <c r="A77" s="2" t="s">
        <v>12</v>
      </c>
      <c r="B77" s="8">
        <v>5198</v>
      </c>
      <c r="C77" s="8">
        <v>52211</v>
      </c>
      <c r="D77" s="8">
        <v>68876</v>
      </c>
      <c r="E77" s="8">
        <v>48378</v>
      </c>
      <c r="F77" s="8">
        <v>47152</v>
      </c>
    </row>
    <row r="78" spans="1:6" x14ac:dyDescent="0.3">
      <c r="A78" s="2" t="s">
        <v>13</v>
      </c>
      <c r="B78" s="8">
        <v>8516</v>
      </c>
      <c r="C78" s="8">
        <v>9085</v>
      </c>
      <c r="D78" s="8">
        <v>28900</v>
      </c>
      <c r="E78" s="8">
        <v>7571</v>
      </c>
      <c r="F78" s="8">
        <v>7598</v>
      </c>
    </row>
    <row r="79" spans="1:6" x14ac:dyDescent="0.3">
      <c r="A79" s="2" t="s">
        <v>14</v>
      </c>
      <c r="B79" s="8">
        <v>56602</v>
      </c>
      <c r="C79" s="8">
        <v>61925</v>
      </c>
      <c r="D79" s="8">
        <v>62269</v>
      </c>
      <c r="E79" s="8">
        <v>90703</v>
      </c>
      <c r="F79" s="8">
        <v>120113</v>
      </c>
    </row>
    <row r="80" spans="1:6" x14ac:dyDescent="0.3">
      <c r="A80" s="2" t="s">
        <v>15</v>
      </c>
      <c r="B80" s="8">
        <v>481061</v>
      </c>
      <c r="C80" s="8">
        <v>2675268</v>
      </c>
      <c r="D80" s="8">
        <v>1966269</v>
      </c>
      <c r="E80" s="8">
        <v>1807368</v>
      </c>
      <c r="F80" s="8">
        <v>2034227</v>
      </c>
    </row>
    <row r="81" spans="1:14" x14ac:dyDescent="0.3">
      <c r="G81" t="s">
        <v>33</v>
      </c>
    </row>
    <row r="82" spans="1:14" x14ac:dyDescent="0.3">
      <c r="B82" s="12" t="s">
        <v>28</v>
      </c>
      <c r="C82" s="12"/>
    </row>
    <row r="84" spans="1:14" x14ac:dyDescent="0.3">
      <c r="A84" s="2"/>
      <c r="B84" s="22" t="s">
        <v>1</v>
      </c>
      <c r="C84" s="22"/>
      <c r="D84" s="23" t="s">
        <v>2</v>
      </c>
      <c r="E84" s="24"/>
      <c r="F84" s="23" t="s">
        <v>3</v>
      </c>
      <c r="G84" s="24"/>
      <c r="H84" s="23" t="s">
        <v>4</v>
      </c>
      <c r="I84" s="24"/>
      <c r="J84" s="23" t="s">
        <v>5</v>
      </c>
      <c r="K84" s="24"/>
      <c r="L84" s="22" t="s">
        <v>5</v>
      </c>
      <c r="M84" s="22"/>
      <c r="N84" s="22"/>
    </row>
    <row r="85" spans="1:14" ht="28.8" x14ac:dyDescent="0.3">
      <c r="A85" s="1" t="s">
        <v>0</v>
      </c>
      <c r="B85" s="1" t="s">
        <v>23</v>
      </c>
      <c r="C85" s="1" t="s">
        <v>24</v>
      </c>
      <c r="D85" s="1" t="s">
        <v>23</v>
      </c>
      <c r="E85" s="1" t="s">
        <v>24</v>
      </c>
      <c r="F85" s="1" t="s">
        <v>23</v>
      </c>
      <c r="G85" s="1" t="s">
        <v>24</v>
      </c>
      <c r="H85" s="1" t="s">
        <v>23</v>
      </c>
      <c r="I85" s="1" t="s">
        <v>24</v>
      </c>
      <c r="J85" s="1" t="s">
        <v>23</v>
      </c>
      <c r="K85" s="1" t="s">
        <v>24</v>
      </c>
    </row>
    <row r="86" spans="1:14" x14ac:dyDescent="0.3">
      <c r="A86" s="2" t="s">
        <v>6</v>
      </c>
      <c r="B86" s="8">
        <v>5195</v>
      </c>
      <c r="C86" s="8">
        <v>11918</v>
      </c>
      <c r="D86" s="8">
        <v>5313</v>
      </c>
      <c r="E86" s="8">
        <v>10090</v>
      </c>
      <c r="F86" s="8">
        <v>6716</v>
      </c>
      <c r="G86" s="8">
        <v>6719</v>
      </c>
      <c r="H86" s="8">
        <v>10259</v>
      </c>
      <c r="I86" s="7">
        <v>13720</v>
      </c>
      <c r="J86" s="2"/>
      <c r="K86" s="8">
        <v>10090</v>
      </c>
    </row>
    <row r="87" spans="1:14" x14ac:dyDescent="0.3">
      <c r="A87" s="2" t="s">
        <v>25</v>
      </c>
      <c r="B87" s="2">
        <v>814</v>
      </c>
      <c r="C87" s="8">
        <v>1013</v>
      </c>
      <c r="D87" s="2">
        <v>971</v>
      </c>
      <c r="E87" s="2">
        <v>971</v>
      </c>
      <c r="F87" s="2">
        <v>744</v>
      </c>
      <c r="G87" s="2">
        <v>770</v>
      </c>
      <c r="H87" s="2"/>
      <c r="I87" s="2"/>
      <c r="J87" s="2"/>
      <c r="K87" s="2"/>
    </row>
    <row r="88" spans="1:14" x14ac:dyDescent="0.3">
      <c r="A88" s="2" t="s">
        <v>7</v>
      </c>
      <c r="B88" s="8">
        <v>7622</v>
      </c>
      <c r="C88" s="8">
        <v>7622</v>
      </c>
      <c r="D88" s="8">
        <v>8366</v>
      </c>
      <c r="E88" s="8">
        <v>8366</v>
      </c>
      <c r="F88" s="8">
        <v>11347</v>
      </c>
      <c r="G88" s="8">
        <v>9610</v>
      </c>
      <c r="H88" s="8">
        <v>7028</v>
      </c>
      <c r="I88" s="8">
        <v>7028</v>
      </c>
      <c r="J88" s="2"/>
      <c r="K88" s="8">
        <v>8450</v>
      </c>
    </row>
    <row r="89" spans="1:14" x14ac:dyDescent="0.3">
      <c r="A89" s="2" t="s">
        <v>8</v>
      </c>
      <c r="B89" s="8">
        <v>2892</v>
      </c>
      <c r="C89" s="8">
        <v>2892</v>
      </c>
      <c r="D89" s="8">
        <v>2775</v>
      </c>
      <c r="E89" s="8">
        <v>2775</v>
      </c>
      <c r="F89" s="8">
        <v>4243</v>
      </c>
      <c r="G89" s="8">
        <v>3200</v>
      </c>
      <c r="H89" s="7">
        <v>5295</v>
      </c>
      <c r="I89" s="7">
        <v>5295</v>
      </c>
      <c r="J89" s="2"/>
      <c r="K89" s="8">
        <v>5500</v>
      </c>
    </row>
    <row r="90" spans="1:14" x14ac:dyDescent="0.3">
      <c r="A90" s="2" t="s">
        <v>9</v>
      </c>
      <c r="B90" s="8">
        <v>6621</v>
      </c>
      <c r="C90" s="8">
        <v>8970</v>
      </c>
      <c r="D90" s="8">
        <v>8033</v>
      </c>
      <c r="E90" s="8">
        <v>6540</v>
      </c>
      <c r="F90" s="8">
        <v>3502</v>
      </c>
      <c r="G90" s="8">
        <v>4935</v>
      </c>
      <c r="H90" s="8">
        <v>4458</v>
      </c>
      <c r="I90" s="8">
        <v>3455</v>
      </c>
      <c r="J90" s="2"/>
      <c r="K90" s="2"/>
    </row>
    <row r="91" spans="1:14" x14ac:dyDescent="0.3">
      <c r="A91" s="2" t="s">
        <v>10</v>
      </c>
      <c r="B91" s="8">
        <v>8050</v>
      </c>
      <c r="C91" s="8">
        <v>10826</v>
      </c>
      <c r="D91" s="8">
        <v>9758</v>
      </c>
      <c r="E91" s="8">
        <v>19781</v>
      </c>
      <c r="F91" s="8">
        <v>12081</v>
      </c>
      <c r="G91" s="8">
        <v>21459</v>
      </c>
      <c r="H91" s="8">
        <v>10525</v>
      </c>
      <c r="I91" s="8">
        <v>10826</v>
      </c>
      <c r="J91" s="2"/>
      <c r="K91" s="8">
        <v>19781</v>
      </c>
    </row>
    <row r="92" spans="1:14" x14ac:dyDescent="0.3">
      <c r="A92" s="2" t="s">
        <v>11</v>
      </c>
      <c r="B92" s="7">
        <v>10008</v>
      </c>
      <c r="C92" s="8">
        <v>10546</v>
      </c>
      <c r="D92" s="7">
        <v>11416</v>
      </c>
      <c r="E92" s="8">
        <v>11416</v>
      </c>
      <c r="F92" s="8">
        <v>12924</v>
      </c>
      <c r="G92" s="8">
        <v>13000</v>
      </c>
      <c r="H92" s="7">
        <v>13439</v>
      </c>
      <c r="I92" s="7">
        <v>13439</v>
      </c>
      <c r="J92" s="2"/>
      <c r="K92" s="8">
        <v>14000</v>
      </c>
    </row>
    <row r="93" spans="1:14" x14ac:dyDescent="0.3">
      <c r="A93" s="2" t="s">
        <v>12</v>
      </c>
      <c r="B93" s="7">
        <v>7115</v>
      </c>
      <c r="C93" s="7">
        <v>4300</v>
      </c>
      <c r="D93" s="8">
        <v>3080</v>
      </c>
      <c r="E93" s="8">
        <v>3080</v>
      </c>
      <c r="F93" s="7">
        <v>4748</v>
      </c>
      <c r="G93" s="8">
        <v>8000</v>
      </c>
      <c r="H93" s="8">
        <v>4446</v>
      </c>
      <c r="I93" s="8">
        <v>4446</v>
      </c>
      <c r="J93" s="2"/>
      <c r="K93" s="2"/>
    </row>
    <row r="94" spans="1:14" x14ac:dyDescent="0.3">
      <c r="A94" s="2" t="s">
        <v>13</v>
      </c>
      <c r="B94" s="8">
        <v>1671</v>
      </c>
      <c r="C94" s="7">
        <v>1671</v>
      </c>
      <c r="D94" s="2">
        <v>977</v>
      </c>
      <c r="E94" s="2">
        <v>977</v>
      </c>
      <c r="F94" s="8">
        <v>3062</v>
      </c>
      <c r="G94" s="7">
        <v>3400</v>
      </c>
      <c r="H94" s="8">
        <v>3466</v>
      </c>
      <c r="I94" s="8">
        <v>3466</v>
      </c>
      <c r="J94" s="2"/>
      <c r="K94" s="8">
        <v>4688</v>
      </c>
    </row>
    <row r="95" spans="1:14" x14ac:dyDescent="0.3">
      <c r="A95" s="2" t="s">
        <v>14</v>
      </c>
      <c r="B95" s="8">
        <v>4048</v>
      </c>
      <c r="C95" s="7">
        <v>3067</v>
      </c>
      <c r="D95" s="8">
        <v>4729</v>
      </c>
      <c r="E95" s="7">
        <v>4729</v>
      </c>
      <c r="F95" s="8">
        <v>4804</v>
      </c>
      <c r="G95" s="8">
        <v>5500</v>
      </c>
      <c r="H95" s="8">
        <v>3072</v>
      </c>
      <c r="I95" s="8">
        <v>3072</v>
      </c>
      <c r="J95" s="2"/>
      <c r="K95" s="8">
        <v>4597</v>
      </c>
    </row>
    <row r="96" spans="1:14" x14ac:dyDescent="0.3">
      <c r="A96" s="2" t="s">
        <v>15</v>
      </c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4:14" x14ac:dyDescent="0.3">
      <c r="N97" t="s">
        <v>47</v>
      </c>
    </row>
  </sheetData>
  <mergeCells count="26">
    <mergeCell ref="L39:M39"/>
    <mergeCell ref="N39:O39"/>
    <mergeCell ref="P39:Q39"/>
    <mergeCell ref="R39:S39"/>
    <mergeCell ref="T39:U39"/>
    <mergeCell ref="T5:V5"/>
    <mergeCell ref="W5:Y5"/>
    <mergeCell ref="Z5:AB5"/>
    <mergeCell ref="AC5:AE5"/>
    <mergeCell ref="AF5:AH5"/>
    <mergeCell ref="B5:D5"/>
    <mergeCell ref="E5:G5"/>
    <mergeCell ref="H5:J5"/>
    <mergeCell ref="K5:M5"/>
    <mergeCell ref="N5:P5"/>
    <mergeCell ref="B84:C84"/>
    <mergeCell ref="J84:K84"/>
    <mergeCell ref="L84:N84"/>
    <mergeCell ref="D84:E84"/>
    <mergeCell ref="F84:G84"/>
    <mergeCell ref="H84:I84"/>
    <mergeCell ref="B22:D22"/>
    <mergeCell ref="F22:H22"/>
    <mergeCell ref="J22:L22"/>
    <mergeCell ref="N22:P22"/>
    <mergeCell ref="R22:T22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AE30"/>
  <sheetViews>
    <sheetView tabSelected="1" zoomScale="78" workbookViewId="0">
      <selection activeCell="AA6" sqref="Y6:AA20"/>
    </sheetView>
  </sheetViews>
  <sheetFormatPr defaultRowHeight="14.4" x14ac:dyDescent="0.3"/>
  <cols>
    <col min="4" max="4" width="8.6640625" customWidth="1"/>
    <col min="5" max="5" width="8.21875" customWidth="1"/>
    <col min="6" max="6" width="6.5546875" customWidth="1"/>
    <col min="7" max="7" width="8.21875" customWidth="1"/>
    <col min="8" max="8" width="6.44140625" customWidth="1"/>
    <col min="9" max="9" width="8.44140625" customWidth="1"/>
    <col min="10" max="10" width="7.33203125" customWidth="1"/>
    <col min="11" max="11" width="8.6640625" customWidth="1"/>
    <col min="12" max="12" width="6.6640625" customWidth="1"/>
    <col min="13" max="13" width="8.33203125" customWidth="1"/>
    <col min="14" max="14" width="7.44140625" customWidth="1"/>
    <col min="15" max="15" width="3.21875" customWidth="1"/>
    <col min="16" max="16" width="2.6640625" customWidth="1"/>
  </cols>
  <sheetData>
    <row r="4" spans="4:14" x14ac:dyDescent="0.3">
      <c r="D4" s="2"/>
      <c r="E4" s="22" t="s">
        <v>1</v>
      </c>
      <c r="F4" s="22"/>
      <c r="G4" s="22" t="s">
        <v>2</v>
      </c>
      <c r="H4" s="22"/>
      <c r="I4" s="22" t="s">
        <v>3</v>
      </c>
      <c r="J4" s="22"/>
      <c r="K4" s="22" t="s">
        <v>4</v>
      </c>
      <c r="L4" s="22"/>
      <c r="M4" s="22" t="s">
        <v>5</v>
      </c>
      <c r="N4" s="22"/>
    </row>
    <row r="5" spans="4:14" ht="28.8" x14ac:dyDescent="0.3">
      <c r="D5" s="1" t="s">
        <v>0</v>
      </c>
      <c r="E5" s="1" t="s">
        <v>19</v>
      </c>
      <c r="F5" s="1" t="s">
        <v>18</v>
      </c>
      <c r="G5" s="1" t="s">
        <v>19</v>
      </c>
      <c r="H5" s="1" t="s">
        <v>18</v>
      </c>
      <c r="I5" s="1" t="s">
        <v>19</v>
      </c>
      <c r="J5" s="1" t="s">
        <v>18</v>
      </c>
      <c r="K5" s="1" t="s">
        <v>19</v>
      </c>
      <c r="L5" s="1" t="s">
        <v>18</v>
      </c>
      <c r="M5" s="1" t="s">
        <v>19</v>
      </c>
      <c r="N5" s="1" t="s">
        <v>18</v>
      </c>
    </row>
    <row r="6" spans="4:14" x14ac:dyDescent="0.3">
      <c r="D6" s="2" t="s">
        <v>6</v>
      </c>
      <c r="E6" s="2">
        <v>9.1</v>
      </c>
      <c r="F6" s="2">
        <v>9.44</v>
      </c>
      <c r="G6" s="2">
        <v>9.02</v>
      </c>
      <c r="H6" s="2">
        <v>9.44</v>
      </c>
      <c r="I6" s="2">
        <v>9.1300000000000008</v>
      </c>
      <c r="J6" s="2">
        <v>9.2200000000000006</v>
      </c>
      <c r="K6" s="2">
        <v>8.86</v>
      </c>
      <c r="L6" s="2">
        <v>8.65</v>
      </c>
      <c r="M6" s="2">
        <v>8.69</v>
      </c>
      <c r="N6" s="4">
        <v>8.6</v>
      </c>
    </row>
    <row r="7" spans="4:14" x14ac:dyDescent="0.3">
      <c r="D7" s="2" t="s">
        <v>7</v>
      </c>
      <c r="E7" s="2">
        <v>33.799999999999997</v>
      </c>
      <c r="F7" s="2">
        <v>26</v>
      </c>
      <c r="G7" s="2">
        <v>32.6</v>
      </c>
      <c r="H7" s="2">
        <v>26</v>
      </c>
      <c r="I7" s="2">
        <v>38.1</v>
      </c>
      <c r="J7" s="2">
        <v>27.62</v>
      </c>
      <c r="K7" s="2">
        <v>36.6</v>
      </c>
      <c r="L7" s="2">
        <v>31.95</v>
      </c>
      <c r="M7" s="2">
        <v>38.9</v>
      </c>
      <c r="N7" s="4">
        <v>31.95</v>
      </c>
    </row>
    <row r="8" spans="4:14" x14ac:dyDescent="0.3">
      <c r="D8" s="2" t="s">
        <v>8</v>
      </c>
      <c r="E8" s="2">
        <v>10.58</v>
      </c>
      <c r="F8" s="2">
        <v>9.98</v>
      </c>
      <c r="G8" s="2">
        <v>10.24</v>
      </c>
      <c r="H8" s="2">
        <v>9.98</v>
      </c>
      <c r="I8" s="2">
        <v>10.01</v>
      </c>
      <c r="J8" s="2">
        <v>9.99</v>
      </c>
      <c r="K8" s="2">
        <v>9.8699999999999992</v>
      </c>
      <c r="L8" s="2">
        <v>10.029999999999999</v>
      </c>
      <c r="M8" s="2">
        <v>9.51</v>
      </c>
      <c r="N8" s="4">
        <v>10.029999999999999</v>
      </c>
    </row>
    <row r="9" spans="4:14" x14ac:dyDescent="0.3">
      <c r="D9" s="2" t="s">
        <v>9</v>
      </c>
      <c r="E9" s="2">
        <v>10.199999999999999</v>
      </c>
      <c r="F9" s="2">
        <v>9.5</v>
      </c>
      <c r="G9" s="2">
        <v>10.6</v>
      </c>
      <c r="H9" s="2">
        <v>9.5</v>
      </c>
      <c r="I9" s="2">
        <v>15.5</v>
      </c>
      <c r="J9" s="2">
        <v>9.7200000000000006</v>
      </c>
      <c r="K9" s="2">
        <v>9.8000000000000007</v>
      </c>
      <c r="L9" s="2">
        <v>10.24</v>
      </c>
      <c r="M9" s="2">
        <v>9.6</v>
      </c>
      <c r="N9" s="4">
        <v>10.1</v>
      </c>
    </row>
    <row r="10" spans="4:14" x14ac:dyDescent="0.3">
      <c r="D10" s="2" t="s">
        <v>10</v>
      </c>
      <c r="E10" s="2">
        <v>13.9</v>
      </c>
      <c r="F10" s="2">
        <v>11.75</v>
      </c>
      <c r="G10" s="2">
        <v>13.8</v>
      </c>
      <c r="H10" s="2">
        <v>11.75</v>
      </c>
      <c r="I10" s="2">
        <v>13.8</v>
      </c>
      <c r="J10" s="2">
        <v>11.75</v>
      </c>
      <c r="K10" s="2">
        <v>13.2</v>
      </c>
      <c r="L10" s="2">
        <v>11.76</v>
      </c>
      <c r="M10" s="2">
        <v>12.4</v>
      </c>
      <c r="N10" s="4">
        <v>10.88</v>
      </c>
    </row>
    <row r="11" spans="4:14" x14ac:dyDescent="0.3">
      <c r="D11" s="2" t="s">
        <v>11</v>
      </c>
      <c r="E11" s="2">
        <v>16.399999999999999</v>
      </c>
      <c r="F11" s="2">
        <v>15</v>
      </c>
      <c r="G11" s="2">
        <v>16.899999999999999</v>
      </c>
      <c r="H11" s="2">
        <v>15</v>
      </c>
      <c r="I11" s="2">
        <v>16.600000000000001</v>
      </c>
      <c r="J11" s="2">
        <v>15</v>
      </c>
      <c r="K11" s="2">
        <v>15.8</v>
      </c>
      <c r="L11" s="2">
        <v>15</v>
      </c>
      <c r="M11" s="2">
        <v>15.2</v>
      </c>
      <c r="N11" s="4">
        <v>15</v>
      </c>
    </row>
    <row r="12" spans="4:14" x14ac:dyDescent="0.3">
      <c r="D12" s="2" t="s">
        <v>12</v>
      </c>
      <c r="E12" s="2">
        <v>23.8</v>
      </c>
      <c r="F12" s="2">
        <v>17.5</v>
      </c>
      <c r="G12" s="2">
        <v>23.1</v>
      </c>
      <c r="H12" s="2">
        <v>17.5</v>
      </c>
      <c r="I12" s="2">
        <v>22.4</v>
      </c>
      <c r="J12" s="2">
        <v>17.5</v>
      </c>
      <c r="K12" s="2">
        <v>23.6</v>
      </c>
      <c r="L12" s="2">
        <v>17.5</v>
      </c>
      <c r="M12" s="2">
        <v>26.7</v>
      </c>
      <c r="N12" s="4">
        <v>17.5</v>
      </c>
    </row>
    <row r="13" spans="4:14" x14ac:dyDescent="0.3">
      <c r="D13" s="2" t="s">
        <v>13</v>
      </c>
      <c r="E13" s="2">
        <v>37.72</v>
      </c>
      <c r="F13" s="2">
        <v>27.5</v>
      </c>
      <c r="G13" s="2">
        <v>37.799999999999997</v>
      </c>
      <c r="H13" s="2">
        <v>27.5</v>
      </c>
      <c r="I13" s="2">
        <v>36.47</v>
      </c>
      <c r="J13" s="2">
        <v>28.18</v>
      </c>
      <c r="K13" s="2">
        <v>37</v>
      </c>
      <c r="L13" s="2">
        <v>29.75</v>
      </c>
      <c r="M13" s="2">
        <v>26.3</v>
      </c>
      <c r="N13" s="4">
        <v>29.75</v>
      </c>
    </row>
    <row r="14" spans="4:14" x14ac:dyDescent="0.3">
      <c r="D14" s="2" t="s">
        <v>25</v>
      </c>
      <c r="E14" s="2">
        <v>18.96</v>
      </c>
      <c r="F14" s="2">
        <v>20</v>
      </c>
      <c r="G14" s="2">
        <v>15.4</v>
      </c>
      <c r="H14" s="2">
        <v>22.31</v>
      </c>
      <c r="I14" s="2">
        <v>12.46</v>
      </c>
      <c r="J14" s="2">
        <v>12.47</v>
      </c>
      <c r="K14" s="2">
        <v>11.97</v>
      </c>
      <c r="L14" s="2">
        <v>11.96</v>
      </c>
      <c r="M14" s="2">
        <v>16.190000000000001</v>
      </c>
      <c r="N14" s="11">
        <v>11.96</v>
      </c>
    </row>
    <row r="15" spans="4:14" x14ac:dyDescent="0.3">
      <c r="D15" s="2" t="s">
        <v>14</v>
      </c>
      <c r="E15" s="2">
        <v>26.5</v>
      </c>
      <c r="F15" s="2">
        <v>20.5</v>
      </c>
      <c r="G15" s="2">
        <v>30.8</v>
      </c>
      <c r="H15" s="2">
        <v>20.5</v>
      </c>
      <c r="I15" s="2">
        <v>29.8</v>
      </c>
      <c r="J15" s="2">
        <v>21.17</v>
      </c>
      <c r="K15" s="2">
        <v>29.5</v>
      </c>
      <c r="L15" s="2">
        <v>22.59</v>
      </c>
      <c r="M15" s="2">
        <v>28.9</v>
      </c>
      <c r="N15" s="4">
        <v>22.59</v>
      </c>
    </row>
    <row r="16" spans="4:14" x14ac:dyDescent="0.3">
      <c r="D16" s="2" t="s">
        <v>15</v>
      </c>
      <c r="E16" s="2">
        <v>22.24</v>
      </c>
      <c r="F16" s="2">
        <v>15</v>
      </c>
      <c r="G16" s="2">
        <v>21.71</v>
      </c>
      <c r="H16" s="2">
        <v>20.9</v>
      </c>
      <c r="I16" s="2">
        <v>20.399999999999999</v>
      </c>
      <c r="J16" s="2">
        <v>19.8</v>
      </c>
      <c r="K16" s="2">
        <v>19.100000000000001</v>
      </c>
      <c r="L16" s="2">
        <v>18.75</v>
      </c>
      <c r="M16" s="2">
        <v>19.73</v>
      </c>
      <c r="N16" s="4">
        <v>17.760000000000002</v>
      </c>
    </row>
    <row r="18" spans="4:31" ht="24.6" customHeight="1" x14ac:dyDescent="0.3"/>
    <row r="19" spans="4:31" x14ac:dyDescent="0.3">
      <c r="D19" s="35"/>
      <c r="E19" s="36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</row>
    <row r="20" spans="4:31" ht="49.2" customHeight="1" x14ac:dyDescent="0.3">
      <c r="D20" s="26" t="s">
        <v>5</v>
      </c>
      <c r="E20" s="27" t="s">
        <v>19</v>
      </c>
      <c r="F20" s="25">
        <v>8.69</v>
      </c>
      <c r="G20" s="25">
        <v>38.9</v>
      </c>
      <c r="H20" s="25">
        <v>9.51</v>
      </c>
      <c r="I20" s="25">
        <v>9.6</v>
      </c>
      <c r="J20" s="25">
        <v>12.4</v>
      </c>
      <c r="K20" s="25">
        <v>15.2</v>
      </c>
      <c r="L20" s="25">
        <v>26.7</v>
      </c>
      <c r="M20" s="25">
        <v>26.3</v>
      </c>
      <c r="N20" s="25">
        <v>16.190000000000001</v>
      </c>
      <c r="O20" s="25">
        <v>28.9</v>
      </c>
      <c r="P20" s="25">
        <v>19.73</v>
      </c>
    </row>
    <row r="21" spans="4:31" ht="36" customHeight="1" x14ac:dyDescent="0.3">
      <c r="D21" s="26"/>
      <c r="E21" s="27" t="s">
        <v>18</v>
      </c>
      <c r="F21" s="28">
        <v>8.6</v>
      </c>
      <c r="G21" s="28">
        <v>31.95</v>
      </c>
      <c r="H21" s="28">
        <v>10.029999999999999</v>
      </c>
      <c r="I21" s="28">
        <v>10.1</v>
      </c>
      <c r="J21" s="28">
        <v>10.88</v>
      </c>
      <c r="K21" s="28">
        <v>15</v>
      </c>
      <c r="L21" s="28">
        <v>17.5</v>
      </c>
      <c r="M21" s="28">
        <v>29.75</v>
      </c>
      <c r="N21" s="29">
        <v>11.96</v>
      </c>
      <c r="O21" s="28">
        <v>22.59</v>
      </c>
      <c r="P21" s="28">
        <v>17.760000000000002</v>
      </c>
    </row>
    <row r="22" spans="4:31" ht="49.2" customHeight="1" x14ac:dyDescent="0.3">
      <c r="D22" s="26" t="s">
        <v>4</v>
      </c>
      <c r="E22" s="27" t="s">
        <v>19</v>
      </c>
      <c r="F22" s="25">
        <v>8.86</v>
      </c>
      <c r="G22" s="25">
        <v>36.6</v>
      </c>
      <c r="H22" s="25">
        <v>9.8699999999999992</v>
      </c>
      <c r="I22" s="25">
        <v>9.8000000000000007</v>
      </c>
      <c r="J22" s="25">
        <v>13.2</v>
      </c>
      <c r="K22" s="25">
        <v>15.8</v>
      </c>
      <c r="L22" s="25">
        <v>23.6</v>
      </c>
      <c r="M22" s="25">
        <v>37</v>
      </c>
      <c r="N22" s="25">
        <v>11.97</v>
      </c>
      <c r="O22" s="25">
        <v>29.5</v>
      </c>
      <c r="P22" s="25">
        <v>19.100000000000001</v>
      </c>
    </row>
    <row r="23" spans="4:31" ht="42" customHeight="1" x14ac:dyDescent="0.3">
      <c r="D23" s="26"/>
      <c r="E23" s="27" t="s">
        <v>18</v>
      </c>
      <c r="F23" s="25">
        <v>8.65</v>
      </c>
      <c r="G23" s="25">
        <v>31.95</v>
      </c>
      <c r="H23" s="25">
        <v>10.029999999999999</v>
      </c>
      <c r="I23" s="25">
        <v>10.24</v>
      </c>
      <c r="J23" s="25">
        <v>11.76</v>
      </c>
      <c r="K23" s="25">
        <v>15</v>
      </c>
      <c r="L23" s="25">
        <v>17.5</v>
      </c>
      <c r="M23" s="25">
        <v>29.75</v>
      </c>
      <c r="N23" s="25">
        <v>11.96</v>
      </c>
      <c r="O23" s="25">
        <v>22.59</v>
      </c>
      <c r="P23" s="25">
        <v>18.75</v>
      </c>
    </row>
    <row r="24" spans="4:31" ht="47.4" customHeight="1" x14ac:dyDescent="0.3">
      <c r="D24" s="26" t="s">
        <v>3</v>
      </c>
      <c r="E24" s="27" t="s">
        <v>19</v>
      </c>
      <c r="F24" s="25">
        <v>9.1300000000000008</v>
      </c>
      <c r="G24" s="25">
        <v>38.1</v>
      </c>
      <c r="H24" s="25">
        <v>10.01</v>
      </c>
      <c r="I24" s="25">
        <v>15.5</v>
      </c>
      <c r="J24" s="25">
        <v>13.8</v>
      </c>
      <c r="K24" s="25">
        <v>16.600000000000001</v>
      </c>
      <c r="L24" s="25">
        <v>22.4</v>
      </c>
      <c r="M24" s="25">
        <v>36.47</v>
      </c>
      <c r="N24" s="25">
        <v>12.46</v>
      </c>
      <c r="O24" s="25">
        <v>29.8</v>
      </c>
      <c r="P24" s="25">
        <v>20.399999999999999</v>
      </c>
    </row>
    <row r="25" spans="4:31" ht="37.799999999999997" customHeight="1" x14ac:dyDescent="0.3">
      <c r="D25" s="26"/>
      <c r="E25" s="27" t="s">
        <v>18</v>
      </c>
      <c r="F25" s="25">
        <v>9.2200000000000006</v>
      </c>
      <c r="G25" s="25">
        <v>27.62</v>
      </c>
      <c r="H25" s="25">
        <v>9.99</v>
      </c>
      <c r="I25" s="25">
        <v>9.7200000000000006</v>
      </c>
      <c r="J25" s="25">
        <v>11.75</v>
      </c>
      <c r="K25" s="25">
        <v>15</v>
      </c>
      <c r="L25" s="25">
        <v>17.5</v>
      </c>
      <c r="M25" s="25">
        <v>28.18</v>
      </c>
      <c r="N25" s="25">
        <v>12.47</v>
      </c>
      <c r="O25" s="25">
        <v>21.17</v>
      </c>
      <c r="P25" s="25">
        <v>19.8</v>
      </c>
    </row>
    <row r="26" spans="4:31" ht="45.6" customHeight="1" x14ac:dyDescent="0.3">
      <c r="D26" s="26" t="s">
        <v>2</v>
      </c>
      <c r="E26" s="27" t="s">
        <v>19</v>
      </c>
      <c r="F26" s="25">
        <v>9.02</v>
      </c>
      <c r="G26" s="25">
        <v>32.6</v>
      </c>
      <c r="H26" s="25">
        <v>10.24</v>
      </c>
      <c r="I26" s="25">
        <v>10.6</v>
      </c>
      <c r="J26" s="25">
        <v>13.8</v>
      </c>
      <c r="K26" s="25">
        <v>16.899999999999999</v>
      </c>
      <c r="L26" s="25">
        <v>23.1</v>
      </c>
      <c r="M26" s="25">
        <v>37.799999999999997</v>
      </c>
      <c r="N26" s="25">
        <v>15.4</v>
      </c>
      <c r="O26" s="25">
        <v>30.8</v>
      </c>
      <c r="P26" s="25">
        <v>21.71</v>
      </c>
      <c r="S26" s="26" t="s">
        <v>4</v>
      </c>
      <c r="T26" s="27" t="s">
        <v>19</v>
      </c>
      <c r="U26" s="25">
        <v>8.86</v>
      </c>
      <c r="V26" s="25">
        <v>36.6</v>
      </c>
      <c r="W26" s="25">
        <v>9.8699999999999992</v>
      </c>
      <c r="X26" s="25">
        <v>9.8000000000000007</v>
      </c>
      <c r="Y26" s="25">
        <v>13.2</v>
      </c>
      <c r="Z26" s="25">
        <v>15.8</v>
      </c>
      <c r="AA26" s="25">
        <v>23.6</v>
      </c>
      <c r="AB26" s="25">
        <v>37</v>
      </c>
      <c r="AC26" s="25">
        <v>11.97</v>
      </c>
      <c r="AD26" s="25">
        <v>29.5</v>
      </c>
      <c r="AE26" s="25">
        <v>19.100000000000001</v>
      </c>
    </row>
    <row r="27" spans="4:31" ht="39" customHeight="1" x14ac:dyDescent="0.3">
      <c r="D27" s="26"/>
      <c r="E27" s="27" t="s">
        <v>18</v>
      </c>
      <c r="F27" s="25">
        <v>9.44</v>
      </c>
      <c r="G27" s="25">
        <v>26</v>
      </c>
      <c r="H27" s="25">
        <v>9.98</v>
      </c>
      <c r="I27" s="25">
        <v>9.5</v>
      </c>
      <c r="J27" s="25">
        <v>11.75</v>
      </c>
      <c r="K27" s="25">
        <v>15</v>
      </c>
      <c r="L27" s="25">
        <v>17.5</v>
      </c>
      <c r="M27" s="25">
        <v>27.5</v>
      </c>
      <c r="N27" s="25">
        <v>22.31</v>
      </c>
      <c r="O27" s="25">
        <v>20.5</v>
      </c>
      <c r="P27" s="25">
        <v>20.9</v>
      </c>
      <c r="S27" s="26"/>
      <c r="T27" s="27" t="s">
        <v>18</v>
      </c>
      <c r="U27" s="25">
        <v>8.65</v>
      </c>
      <c r="V27" s="25">
        <v>31.95</v>
      </c>
      <c r="W27" s="25">
        <v>10.029999999999999</v>
      </c>
      <c r="X27" s="25">
        <v>10.24</v>
      </c>
      <c r="Y27" s="25">
        <v>11.76</v>
      </c>
      <c r="Z27" s="25">
        <v>15</v>
      </c>
      <c r="AA27" s="25">
        <v>17.5</v>
      </c>
      <c r="AB27" s="25">
        <v>29.75</v>
      </c>
      <c r="AC27" s="25">
        <v>11.96</v>
      </c>
      <c r="AD27" s="25">
        <v>22.59</v>
      </c>
      <c r="AE27" s="25">
        <v>18.75</v>
      </c>
    </row>
    <row r="28" spans="4:31" ht="45.6" customHeight="1" x14ac:dyDescent="0.3">
      <c r="D28" s="26" t="s">
        <v>1</v>
      </c>
      <c r="E28" s="27" t="s">
        <v>19</v>
      </c>
      <c r="F28" s="25">
        <v>9.1</v>
      </c>
      <c r="G28" s="25">
        <v>33.799999999999997</v>
      </c>
      <c r="H28" s="25">
        <v>10.58</v>
      </c>
      <c r="I28" s="25">
        <v>10.199999999999999</v>
      </c>
      <c r="J28" s="25">
        <v>13.9</v>
      </c>
      <c r="K28" s="25">
        <v>16.399999999999999</v>
      </c>
      <c r="L28" s="25">
        <v>23.8</v>
      </c>
      <c r="M28" s="25">
        <v>37.72</v>
      </c>
      <c r="N28" s="25">
        <v>18.96</v>
      </c>
      <c r="O28" s="25">
        <v>26.5</v>
      </c>
      <c r="P28" s="25">
        <v>22.24</v>
      </c>
      <c r="S28" s="27" t="s">
        <v>19</v>
      </c>
      <c r="T28" s="25">
        <v>8.69</v>
      </c>
      <c r="U28" s="25">
        <v>38.9</v>
      </c>
      <c r="V28" s="25">
        <v>9.51</v>
      </c>
      <c r="W28" s="25">
        <v>9.6</v>
      </c>
      <c r="X28" s="25">
        <v>12.4</v>
      </c>
      <c r="Y28" s="25">
        <v>15.2</v>
      </c>
      <c r="Z28" s="25">
        <v>26.7</v>
      </c>
      <c r="AA28" s="25">
        <v>26.3</v>
      </c>
      <c r="AB28" s="25">
        <v>16.190000000000001</v>
      </c>
      <c r="AC28" s="25">
        <v>28.9</v>
      </c>
      <c r="AD28" s="25">
        <v>19.73</v>
      </c>
    </row>
    <row r="29" spans="4:31" ht="37.200000000000003" customHeight="1" x14ac:dyDescent="0.3">
      <c r="D29" s="26"/>
      <c r="E29" s="27" t="s">
        <v>18</v>
      </c>
      <c r="F29" s="25">
        <v>9.44</v>
      </c>
      <c r="G29" s="25">
        <v>26</v>
      </c>
      <c r="H29" s="25">
        <v>9.98</v>
      </c>
      <c r="I29" s="25">
        <v>9.5</v>
      </c>
      <c r="J29" s="25">
        <v>11.75</v>
      </c>
      <c r="K29" s="25">
        <v>15</v>
      </c>
      <c r="L29" s="25">
        <v>17.5</v>
      </c>
      <c r="M29" s="25">
        <v>27.5</v>
      </c>
      <c r="N29" s="25">
        <v>20</v>
      </c>
      <c r="O29" s="25">
        <v>20.5</v>
      </c>
      <c r="P29" s="25">
        <v>15</v>
      </c>
      <c r="S29" s="27" t="s">
        <v>18</v>
      </c>
      <c r="T29" s="28">
        <v>8.6</v>
      </c>
      <c r="U29" s="28">
        <v>31.95</v>
      </c>
      <c r="V29" s="28">
        <v>10.029999999999999</v>
      </c>
      <c r="W29" s="28">
        <v>10.1</v>
      </c>
      <c r="X29" s="28">
        <v>10.88</v>
      </c>
      <c r="Y29" s="28">
        <v>15</v>
      </c>
      <c r="Z29" s="28">
        <v>17.5</v>
      </c>
      <c r="AA29" s="28">
        <v>29.75</v>
      </c>
      <c r="AB29" s="29">
        <v>11.96</v>
      </c>
      <c r="AC29" s="28">
        <v>22.59</v>
      </c>
      <c r="AD29" s="28">
        <v>17.760000000000002</v>
      </c>
    </row>
    <row r="30" spans="4:31" ht="46.2" x14ac:dyDescent="0.3">
      <c r="D30" s="25"/>
      <c r="E30" s="27" t="s">
        <v>0</v>
      </c>
      <c r="F30" s="25" t="s">
        <v>6</v>
      </c>
      <c r="G30" s="25" t="s">
        <v>7</v>
      </c>
      <c r="H30" s="25" t="s">
        <v>8</v>
      </c>
      <c r="I30" s="25" t="s">
        <v>9</v>
      </c>
      <c r="J30" s="25" t="s">
        <v>10</v>
      </c>
      <c r="K30" s="25" t="s">
        <v>11</v>
      </c>
      <c r="L30" s="25" t="s">
        <v>12</v>
      </c>
      <c r="M30" s="25" t="s">
        <v>13</v>
      </c>
      <c r="N30" s="25" t="s">
        <v>25</v>
      </c>
      <c r="O30" s="25" t="s">
        <v>14</v>
      </c>
      <c r="P30" s="25" t="s">
        <v>15</v>
      </c>
    </row>
  </sheetData>
  <mergeCells count="11">
    <mergeCell ref="D22:D23"/>
    <mergeCell ref="D24:D25"/>
    <mergeCell ref="D26:D27"/>
    <mergeCell ref="D28:D29"/>
    <mergeCell ref="S26:S27"/>
    <mergeCell ref="E4:F4"/>
    <mergeCell ref="G4:H4"/>
    <mergeCell ref="I4:J4"/>
    <mergeCell ref="K4:L4"/>
    <mergeCell ref="M4:N4"/>
    <mergeCell ref="D20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15"/>
  <sheetViews>
    <sheetView topLeftCell="A8" workbookViewId="0">
      <selection activeCell="T6" sqref="T6"/>
    </sheetView>
  </sheetViews>
  <sheetFormatPr defaultRowHeight="14.4" x14ac:dyDescent="0.3"/>
  <sheetData>
    <row r="3" spans="2:17" x14ac:dyDescent="0.3">
      <c r="B3" s="30"/>
      <c r="C3" s="31" t="s">
        <v>1</v>
      </c>
      <c r="D3" s="31"/>
      <c r="E3" s="31"/>
      <c r="F3" s="31" t="s">
        <v>2</v>
      </c>
      <c r="G3" s="31"/>
      <c r="H3" s="31"/>
      <c r="I3" s="31" t="s">
        <v>3</v>
      </c>
      <c r="J3" s="31"/>
      <c r="K3" s="31"/>
      <c r="L3" s="31" t="s">
        <v>4</v>
      </c>
      <c r="M3" s="31"/>
      <c r="N3" s="31"/>
      <c r="O3" s="31" t="s">
        <v>5</v>
      </c>
      <c r="P3" s="31"/>
      <c r="Q3" s="31"/>
    </row>
    <row r="4" spans="2:17" ht="42.6" x14ac:dyDescent="0.3">
      <c r="B4" s="32" t="s">
        <v>0</v>
      </c>
      <c r="C4" s="32" t="s">
        <v>19</v>
      </c>
      <c r="D4" s="32" t="s">
        <v>18</v>
      </c>
      <c r="E4" s="32" t="s">
        <v>17</v>
      </c>
      <c r="F4" s="32" t="s">
        <v>19</v>
      </c>
      <c r="G4" s="32" t="s">
        <v>18</v>
      </c>
      <c r="H4" s="32" t="s">
        <v>17</v>
      </c>
      <c r="I4" s="32" t="s">
        <v>19</v>
      </c>
      <c r="J4" s="32" t="s">
        <v>18</v>
      </c>
      <c r="K4" s="32" t="s">
        <v>17</v>
      </c>
      <c r="L4" s="32" t="s">
        <v>19</v>
      </c>
      <c r="M4" s="32" t="s">
        <v>18</v>
      </c>
      <c r="N4" s="32" t="s">
        <v>17</v>
      </c>
      <c r="O4" s="32" t="s">
        <v>19</v>
      </c>
      <c r="P4" s="32" t="s">
        <v>18</v>
      </c>
      <c r="Q4" s="32" t="s">
        <v>17</v>
      </c>
    </row>
    <row r="5" spans="2:17" ht="31.8" x14ac:dyDescent="0.3">
      <c r="B5" s="30" t="s">
        <v>6</v>
      </c>
      <c r="C5" s="30">
        <v>9.1</v>
      </c>
      <c r="D5" s="30">
        <v>9.44</v>
      </c>
      <c r="E5" s="30">
        <f>C5-D5</f>
        <v>-0.33999999999999986</v>
      </c>
      <c r="F5" s="30">
        <v>9.02</v>
      </c>
      <c r="G5" s="30">
        <v>9.44</v>
      </c>
      <c r="H5" s="30">
        <f>F5-G5</f>
        <v>-0.41999999999999993</v>
      </c>
      <c r="I5" s="30">
        <v>9.1300000000000008</v>
      </c>
      <c r="J5" s="30">
        <v>9.2200000000000006</v>
      </c>
      <c r="K5" s="30">
        <f>I5-J5</f>
        <v>-8.9999999999999858E-2</v>
      </c>
      <c r="L5" s="30">
        <v>8.86</v>
      </c>
      <c r="M5" s="30">
        <v>8.65</v>
      </c>
      <c r="N5" s="30">
        <f>L5-M5</f>
        <v>0.20999999999999908</v>
      </c>
      <c r="O5" s="30">
        <v>8.69</v>
      </c>
      <c r="P5" s="33">
        <v>8.6</v>
      </c>
      <c r="Q5" s="30">
        <f>O5-P5</f>
        <v>8.9999999999999858E-2</v>
      </c>
    </row>
    <row r="6" spans="2:17" ht="34.200000000000003" x14ac:dyDescent="0.3">
      <c r="B6" s="30" t="s">
        <v>7</v>
      </c>
      <c r="C6" s="30">
        <v>33.799999999999997</v>
      </c>
      <c r="D6" s="30">
        <v>26</v>
      </c>
      <c r="E6" s="30">
        <f t="shared" ref="E6:E15" si="0">C6-D6</f>
        <v>7.7999999999999972</v>
      </c>
      <c r="F6" s="30">
        <v>32.6</v>
      </c>
      <c r="G6" s="30">
        <v>26</v>
      </c>
      <c r="H6" s="30">
        <f t="shared" ref="H6:H15" si="1">F6-G6</f>
        <v>6.6000000000000014</v>
      </c>
      <c r="I6" s="30">
        <v>38.1</v>
      </c>
      <c r="J6" s="30">
        <v>27.62</v>
      </c>
      <c r="K6" s="30">
        <f t="shared" ref="K6:K15" si="2">I6-J6</f>
        <v>10.48</v>
      </c>
      <c r="L6" s="30">
        <v>36.6</v>
      </c>
      <c r="M6" s="30">
        <v>31.95</v>
      </c>
      <c r="N6" s="30">
        <f t="shared" ref="N6:N15" si="3">L6-M6</f>
        <v>4.6500000000000021</v>
      </c>
      <c r="O6" s="30">
        <v>38.9</v>
      </c>
      <c r="P6" s="33">
        <v>31.95</v>
      </c>
      <c r="Q6" s="30">
        <f t="shared" ref="Q6:Q15" si="4">O6-P6</f>
        <v>6.9499999999999993</v>
      </c>
    </row>
    <row r="7" spans="2:17" ht="36" x14ac:dyDescent="0.3">
      <c r="B7" s="30" t="s">
        <v>8</v>
      </c>
      <c r="C7" s="30">
        <v>10.58</v>
      </c>
      <c r="D7" s="30">
        <v>9.98</v>
      </c>
      <c r="E7" s="30">
        <f t="shared" si="0"/>
        <v>0.59999999999999964</v>
      </c>
      <c r="F7" s="30">
        <v>10.24</v>
      </c>
      <c r="G7" s="30">
        <v>9.98</v>
      </c>
      <c r="H7" s="30">
        <f t="shared" si="1"/>
        <v>0.25999999999999979</v>
      </c>
      <c r="I7" s="30">
        <v>10.01</v>
      </c>
      <c r="J7" s="30">
        <v>9.99</v>
      </c>
      <c r="K7" s="30">
        <f t="shared" si="2"/>
        <v>1.9999999999999574E-2</v>
      </c>
      <c r="L7" s="30">
        <v>9.8699999999999992</v>
      </c>
      <c r="M7" s="30">
        <v>10.029999999999999</v>
      </c>
      <c r="N7" s="30">
        <f t="shared" si="3"/>
        <v>-0.16000000000000014</v>
      </c>
      <c r="O7" s="30">
        <v>9.51</v>
      </c>
      <c r="P7" s="33">
        <v>10.029999999999999</v>
      </c>
      <c r="Q7" s="30">
        <f t="shared" si="4"/>
        <v>-0.51999999999999957</v>
      </c>
    </row>
    <row r="8" spans="2:17" ht="33.6" x14ac:dyDescent="0.3">
      <c r="B8" s="30" t="s">
        <v>9</v>
      </c>
      <c r="C8" s="30">
        <v>10.199999999999999</v>
      </c>
      <c r="D8" s="30">
        <v>9.5</v>
      </c>
      <c r="E8" s="30">
        <f t="shared" si="0"/>
        <v>0.69999999999999929</v>
      </c>
      <c r="F8" s="30">
        <v>10.6</v>
      </c>
      <c r="G8" s="30">
        <v>9.5</v>
      </c>
      <c r="H8" s="30">
        <f t="shared" si="1"/>
        <v>1.0999999999999996</v>
      </c>
      <c r="I8" s="30">
        <v>15.5</v>
      </c>
      <c r="J8" s="30">
        <v>9.7200000000000006</v>
      </c>
      <c r="K8" s="30">
        <f t="shared" si="2"/>
        <v>5.7799999999999994</v>
      </c>
      <c r="L8" s="30">
        <v>9.8000000000000007</v>
      </c>
      <c r="M8" s="30">
        <v>10.24</v>
      </c>
      <c r="N8" s="30">
        <f t="shared" si="3"/>
        <v>-0.4399999999999995</v>
      </c>
      <c r="O8" s="30">
        <v>9.6</v>
      </c>
      <c r="P8" s="33">
        <v>10.1</v>
      </c>
      <c r="Q8" s="30">
        <f t="shared" si="4"/>
        <v>-0.5</v>
      </c>
    </row>
    <row r="9" spans="2:17" ht="33.6" x14ac:dyDescent="0.3">
      <c r="B9" s="30" t="s">
        <v>10</v>
      </c>
      <c r="C9" s="30">
        <v>13.9</v>
      </c>
      <c r="D9" s="30">
        <v>11.75</v>
      </c>
      <c r="E9" s="30">
        <f t="shared" si="0"/>
        <v>2.1500000000000004</v>
      </c>
      <c r="F9" s="30">
        <v>13.8</v>
      </c>
      <c r="G9" s="30">
        <v>11.75</v>
      </c>
      <c r="H9" s="30">
        <f t="shared" si="1"/>
        <v>2.0500000000000007</v>
      </c>
      <c r="I9" s="30">
        <v>13.8</v>
      </c>
      <c r="J9" s="30">
        <v>11.75</v>
      </c>
      <c r="K9" s="30">
        <f t="shared" si="2"/>
        <v>2.0500000000000007</v>
      </c>
      <c r="L9" s="30">
        <v>13.2</v>
      </c>
      <c r="M9" s="30">
        <v>11.76</v>
      </c>
      <c r="N9" s="30">
        <f t="shared" si="3"/>
        <v>1.4399999999999995</v>
      </c>
      <c r="O9" s="30">
        <v>12.4</v>
      </c>
      <c r="P9" s="33">
        <v>10.88</v>
      </c>
      <c r="Q9" s="30">
        <f t="shared" si="4"/>
        <v>1.5199999999999996</v>
      </c>
    </row>
    <row r="10" spans="2:17" ht="38.4" x14ac:dyDescent="0.3">
      <c r="B10" s="30" t="s">
        <v>11</v>
      </c>
      <c r="C10" s="30">
        <v>16.399999999999999</v>
      </c>
      <c r="D10" s="30">
        <v>15</v>
      </c>
      <c r="E10" s="30">
        <f t="shared" si="0"/>
        <v>1.3999999999999986</v>
      </c>
      <c r="F10" s="30">
        <v>16.899999999999999</v>
      </c>
      <c r="G10" s="30">
        <v>15</v>
      </c>
      <c r="H10" s="30">
        <f t="shared" si="1"/>
        <v>1.8999999999999986</v>
      </c>
      <c r="I10" s="30">
        <v>16.600000000000001</v>
      </c>
      <c r="J10" s="30">
        <v>15</v>
      </c>
      <c r="K10" s="30">
        <f t="shared" si="2"/>
        <v>1.6000000000000014</v>
      </c>
      <c r="L10" s="30">
        <v>15.8</v>
      </c>
      <c r="M10" s="30">
        <v>15</v>
      </c>
      <c r="N10" s="30">
        <f t="shared" si="3"/>
        <v>0.80000000000000071</v>
      </c>
      <c r="O10" s="30">
        <v>15.2</v>
      </c>
      <c r="P10" s="33">
        <v>15</v>
      </c>
      <c r="Q10" s="30">
        <f t="shared" si="4"/>
        <v>0.19999999999999929</v>
      </c>
    </row>
    <row r="11" spans="2:17" ht="36" x14ac:dyDescent="0.3">
      <c r="B11" s="30" t="s">
        <v>12</v>
      </c>
      <c r="C11" s="30">
        <v>23.8</v>
      </c>
      <c r="D11" s="30">
        <v>17.5</v>
      </c>
      <c r="E11" s="30">
        <f t="shared" si="0"/>
        <v>6.3000000000000007</v>
      </c>
      <c r="F11" s="30">
        <v>23.1</v>
      </c>
      <c r="G11" s="30">
        <v>17.5</v>
      </c>
      <c r="H11" s="30">
        <f t="shared" si="1"/>
        <v>5.6000000000000014</v>
      </c>
      <c r="I11" s="30">
        <v>22.4</v>
      </c>
      <c r="J11" s="30">
        <v>17.5</v>
      </c>
      <c r="K11" s="30">
        <f t="shared" si="2"/>
        <v>4.8999999999999986</v>
      </c>
      <c r="L11" s="30">
        <v>23.6</v>
      </c>
      <c r="M11" s="30">
        <v>17.5</v>
      </c>
      <c r="N11" s="30">
        <f t="shared" si="3"/>
        <v>6.1000000000000014</v>
      </c>
      <c r="O11" s="30">
        <v>26.7</v>
      </c>
      <c r="P11" s="33">
        <v>17.5</v>
      </c>
      <c r="Q11" s="30">
        <f t="shared" si="4"/>
        <v>9.1999999999999993</v>
      </c>
    </row>
    <row r="12" spans="2:17" ht="34.200000000000003" x14ac:dyDescent="0.3">
      <c r="B12" s="30" t="s">
        <v>13</v>
      </c>
      <c r="C12" s="30">
        <v>37.72</v>
      </c>
      <c r="D12" s="30">
        <v>27.5</v>
      </c>
      <c r="E12" s="30">
        <f t="shared" si="0"/>
        <v>10.219999999999999</v>
      </c>
      <c r="F12" s="30">
        <v>37.799999999999997</v>
      </c>
      <c r="G12" s="30">
        <v>27.5</v>
      </c>
      <c r="H12" s="30">
        <f t="shared" si="1"/>
        <v>10.299999999999997</v>
      </c>
      <c r="I12" s="30">
        <v>36.47</v>
      </c>
      <c r="J12" s="30">
        <v>28.18</v>
      </c>
      <c r="K12" s="30">
        <f t="shared" si="2"/>
        <v>8.2899999999999991</v>
      </c>
      <c r="L12" s="30">
        <v>37</v>
      </c>
      <c r="M12" s="30">
        <v>29.75</v>
      </c>
      <c r="N12" s="30">
        <f t="shared" si="3"/>
        <v>7.25</v>
      </c>
      <c r="O12" s="30">
        <v>26.3</v>
      </c>
      <c r="P12" s="33">
        <v>29.75</v>
      </c>
      <c r="Q12" s="30">
        <f t="shared" si="4"/>
        <v>-3.4499999999999993</v>
      </c>
    </row>
    <row r="13" spans="2:17" ht="34.200000000000003" x14ac:dyDescent="0.3">
      <c r="B13" s="30" t="s">
        <v>25</v>
      </c>
      <c r="C13" s="30">
        <v>18.96</v>
      </c>
      <c r="D13" s="30">
        <v>20</v>
      </c>
      <c r="E13" s="30">
        <f t="shared" si="0"/>
        <v>-1.0399999999999991</v>
      </c>
      <c r="F13" s="30">
        <v>15.4</v>
      </c>
      <c r="G13" s="30">
        <v>22.31</v>
      </c>
      <c r="H13" s="30">
        <f t="shared" si="1"/>
        <v>-6.9099999999999984</v>
      </c>
      <c r="I13" s="30">
        <v>12.46</v>
      </c>
      <c r="J13" s="30">
        <v>12.47</v>
      </c>
      <c r="K13" s="30">
        <f t="shared" si="2"/>
        <v>-9.9999999999997868E-3</v>
      </c>
      <c r="L13" s="30">
        <v>11.97</v>
      </c>
      <c r="M13" s="30">
        <v>11.96</v>
      </c>
      <c r="N13" s="30">
        <f t="shared" si="3"/>
        <v>9.9999999999997868E-3</v>
      </c>
      <c r="O13" s="30">
        <v>16.190000000000001</v>
      </c>
      <c r="P13" s="34">
        <v>11.96</v>
      </c>
      <c r="Q13" s="30">
        <f t="shared" si="4"/>
        <v>4.2300000000000004</v>
      </c>
    </row>
    <row r="14" spans="2:17" ht="35.4" x14ac:dyDescent="0.3">
      <c r="B14" s="30" t="s">
        <v>14</v>
      </c>
      <c r="C14" s="30">
        <v>26.5</v>
      </c>
      <c r="D14" s="30">
        <v>20.5</v>
      </c>
      <c r="E14" s="30">
        <f t="shared" si="0"/>
        <v>6</v>
      </c>
      <c r="F14" s="30">
        <v>30.8</v>
      </c>
      <c r="G14" s="30">
        <v>20.5</v>
      </c>
      <c r="H14" s="30">
        <f t="shared" si="1"/>
        <v>10.3</v>
      </c>
      <c r="I14" s="30">
        <v>29.8</v>
      </c>
      <c r="J14" s="30">
        <v>21.17</v>
      </c>
      <c r="K14" s="30">
        <f t="shared" si="2"/>
        <v>8.629999999999999</v>
      </c>
      <c r="L14" s="30">
        <v>29.5</v>
      </c>
      <c r="M14" s="30">
        <v>22.59</v>
      </c>
      <c r="N14" s="30">
        <f t="shared" si="3"/>
        <v>6.91</v>
      </c>
      <c r="O14" s="30">
        <v>28.9</v>
      </c>
      <c r="P14" s="33">
        <v>22.59</v>
      </c>
      <c r="Q14" s="30">
        <f t="shared" si="4"/>
        <v>6.3099999999999987</v>
      </c>
    </row>
    <row r="15" spans="2:17" ht="46.2" x14ac:dyDescent="0.3">
      <c r="B15" s="30" t="s">
        <v>15</v>
      </c>
      <c r="C15" s="30">
        <v>22.24</v>
      </c>
      <c r="D15" s="30">
        <v>15</v>
      </c>
      <c r="E15" s="30">
        <f t="shared" si="0"/>
        <v>7.2399999999999984</v>
      </c>
      <c r="F15" s="30">
        <v>21.71</v>
      </c>
      <c r="G15" s="30">
        <v>20.9</v>
      </c>
      <c r="H15" s="30">
        <f t="shared" si="1"/>
        <v>0.81000000000000227</v>
      </c>
      <c r="I15" s="30">
        <v>20.399999999999999</v>
      </c>
      <c r="J15" s="30">
        <v>19.8</v>
      </c>
      <c r="K15" s="30">
        <f t="shared" si="2"/>
        <v>0.59999999999999787</v>
      </c>
      <c r="L15" s="30">
        <v>19.100000000000001</v>
      </c>
      <c r="M15" s="30">
        <v>18.75</v>
      </c>
      <c r="N15" s="30">
        <f t="shared" si="3"/>
        <v>0.35000000000000142</v>
      </c>
      <c r="O15" s="30">
        <v>19.73</v>
      </c>
      <c r="P15" s="33">
        <v>17.760000000000002</v>
      </c>
      <c r="Q15" s="30">
        <f t="shared" si="4"/>
        <v>1.9699999999999989</v>
      </c>
    </row>
  </sheetData>
  <mergeCells count="5">
    <mergeCell ref="C3:E3"/>
    <mergeCell ref="F3:H3"/>
    <mergeCell ref="I3:K3"/>
    <mergeCell ref="L3:N3"/>
    <mergeCell ref="O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2021-06-17T04:50:39Z</dcterms:created>
  <dcterms:modified xsi:type="dcterms:W3CDTF">2021-07-02T07:07:18Z</dcterms:modified>
</cp:coreProperties>
</file>