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<sst xmlns="http://schemas.openxmlformats.org/spreadsheetml/2006/main" count="831" uniqueCount="730">
  <si>
    <t>Group No. 1 - Lists of 100 Hotels, Restuarants and Resorts in Region VI</t>
  </si>
  <si>
    <t>Name of Establishments</t>
  </si>
  <si>
    <t>Website</t>
  </si>
  <si>
    <t>Facebook page</t>
  </si>
  <si>
    <t>Email</t>
  </si>
  <si>
    <t>Contact  No.</t>
  </si>
  <si>
    <t>Address</t>
  </si>
  <si>
    <t>Service offered</t>
  </si>
  <si>
    <t>Screenshots</t>
  </si>
  <si>
    <t>Nonie's Restaurant</t>
  </si>
  <si>
    <t>http://www.nonies.com.ph/</t>
  </si>
  <si>
    <t>https://web.facebook.com/noniesboracay?_rdc=1&amp;_rdr</t>
  </si>
  <si>
    <t>INFO@NONIES.COM.PH</t>
  </si>
  <si>
    <t>0912 394 8948</t>
  </si>
  <si>
    <t>Boracay, 5608 Aklan</t>
  </si>
  <si>
    <t>Restaurant</t>
  </si>
  <si>
    <t>The Pig Out Bistro</t>
  </si>
  <si>
    <t>http://thepigout.restaurantsnapshot.com/</t>
  </si>
  <si>
    <t>https://web.facebook.com/pigoutbistro/</t>
  </si>
  <si>
    <t>pigoutbistroboracay@gmail.com</t>
  </si>
  <si>
    <t>0963 36 288 9089</t>
  </si>
  <si>
    <t>Boracay Tambisaan Jetty Port Rd, Malay, Aklan, Philippines</t>
  </si>
  <si>
    <t>Los Indios Bravos Boracay</t>
  </si>
  <si>
    <t>https://indiosbravosboracay.com/</t>
  </si>
  <si>
    <t>https://web.facebook.com/losindiosbravosboracay/?fref=ts&amp;_rdc=1&amp;_rdr</t>
  </si>
  <si>
    <t>indiosbravosboracay@gmail.com</t>
  </si>
  <si>
    <t>0917 176 4294</t>
  </si>
  <si>
    <t>White House Beach Resort, 704 Sitio Pinaungon Balabag Boracay, Malay, Aklan</t>
  </si>
  <si>
    <t>Steampunk Boracay (Bite Club Burgers)</t>
  </si>
  <si>
    <t>https://web.facebook.com/steampunkboracay/</t>
  </si>
  <si>
    <t>https://web.facebook.com/steampunkboracay?_rdc=1&amp;_rdr</t>
  </si>
  <si>
    <t>kitchen.steampunkboracay@gmail.com</t>
  </si>
  <si>
    <t>(036) 288 5947</t>
  </si>
  <si>
    <t>D'Mall Plaza, Station 2, Boracay Island, Malay, 5608 Aklan</t>
  </si>
  <si>
    <t>Aplaya The Beach Bar</t>
  </si>
  <si>
    <t>http://aplayabeachbar.restaurantwebexperts.com/</t>
  </si>
  <si>
    <t>https://web.facebook.com/aplayaboracay/?_rdc=1&amp;_rdr</t>
  </si>
  <si>
    <t>aplayathebeachbar@gmail.com</t>
  </si>
  <si>
    <t>(036) 288 2851</t>
  </si>
  <si>
    <t>380 Station 1, Boracay, Malay, Aklan, Philippines, Malay, 5608 Aklan</t>
  </si>
  <si>
    <t>Subo Boracay</t>
  </si>
  <si>
    <t>https://suboboracay.com</t>
  </si>
  <si>
    <t>https://web.facebook.com/suboboracay/?_rdc=1&amp;_rdr</t>
  </si>
  <si>
    <t>reservations@suboboracay.com</t>
  </si>
  <si>
    <t>0946 505 3659</t>
  </si>
  <si>
    <t>Calle Remedios Station 3 Boracay Island, Malay, Aklan</t>
  </si>
  <si>
    <t>The Sunny Side Cafe</t>
  </si>
  <si>
    <t>http://www.thesunnysideboracay.com/</t>
  </si>
  <si>
    <t>www.facebook.com/thesunnysideboracay</t>
  </si>
  <si>
    <t>meetme@thesunnysideboracay.com</t>
  </si>
  <si>
    <t>(036) 288 2874</t>
  </si>
  <si>
    <t>Station 3 Beachfront, Boracay Sands Hotel</t>
  </si>
  <si>
    <t>Cafe &amp; Restaurant</t>
  </si>
  <si>
    <t>Vintana at Shangri-La's Boracay Resort &amp; Spa</t>
  </si>
  <si>
    <t>https://www.shangri-la.com</t>
  </si>
  <si>
    <t>https://web.facebook.com/shangrila?_rdc=1&amp;_rdr</t>
  </si>
  <si>
    <t>http://www.shangri-la.com/corporate/contact-us/email-us/</t>
  </si>
  <si>
    <t>(036) 288 4988</t>
  </si>
  <si>
    <t>Shangri-La's Boracay Resort &amp; Spa, Malay Aklan, 5608 Aklan</t>
  </si>
  <si>
    <t>Resort &amp; Spa</t>
  </si>
  <si>
    <t>Dos Mestizos</t>
  </si>
  <si>
    <t>http://dosmestizos.com/</t>
  </si>
  <si>
    <t>https://web.facebook.com/dosmestizosph/</t>
  </si>
  <si>
    <t>dosmestizos@yahoo.com</t>
  </si>
  <si>
    <t>(036) 288 5786</t>
  </si>
  <si>
    <t>Calle Remedios, Sitio Manggayad, Boracay Island, Malay, Aklan, 5608</t>
  </si>
  <si>
    <t>Station X</t>
  </si>
  <si>
    <t>https://thehuehotel.com/boracay/station-x</t>
  </si>
  <si>
    <t>https://web.facebook.com/pg/StationXBoracay/about/</t>
  </si>
  <si>
    <t>boracayreservations@thehuehotel.com</t>
  </si>
  <si>
    <t>(036) 286 2900</t>
  </si>
  <si>
    <t>Boracay Tambisaan Jetty Port Rd, Malay, Aklan</t>
  </si>
  <si>
    <t>Hotel &amp; Resort</t>
  </si>
  <si>
    <t>Bamboo Beach Resort</t>
  </si>
  <si>
    <t>https://www.bamboobeachresort.com.ph/</t>
  </si>
  <si>
    <t>https://web.facebook.com/BambooBeachResortBarAndRestaurant/?_rdc=1&amp;_rdr</t>
  </si>
  <si>
    <t>info@bamboobeachresort.com.ph</t>
  </si>
  <si>
    <t>(036) 288 3109</t>
  </si>
  <si>
    <t>Manocmanoc, Boracay Island, Malay, Aklan Philippines 5608</t>
  </si>
  <si>
    <t>The Lind Boracay</t>
  </si>
  <si>
    <t>https://www.thelindhotels.com</t>
  </si>
  <si>
    <t>https://web.facebook.com/TheLindBoracay/?_rdc=1&amp;_rdr</t>
  </si>
  <si>
    <t>reservations@thelindhotels.com</t>
  </si>
  <si>
    <t>(+63 2) 8835-8888</t>
  </si>
  <si>
    <t>Station 1, Barangay Balabag, Boracay Island, Malay, Aklan, 5608 Philippines</t>
  </si>
  <si>
    <t>Hotel, Resort &amp; Spa</t>
  </si>
  <si>
    <t>Blue Marina Boracay</t>
  </si>
  <si>
    <t>https://www.bluemarinaboracay.com/</t>
  </si>
  <si>
    <t>https://web.facebook.com/BlueMarinaHotel?_rdc=1&amp;_rdr</t>
  </si>
  <si>
    <t>info@bluemarinaboracay.com</t>
  </si>
  <si>
    <t>(036) 288 2634</t>
  </si>
  <si>
    <t>Station 2, Manggayad Boracay Island Philippines</t>
  </si>
  <si>
    <t>Hotel</t>
  </si>
  <si>
    <t>Jony's Beach Resort</t>
  </si>
  <si>
    <t>https://www.jonysbeachresortboracay.com/en/</t>
  </si>
  <si>
    <t>https://web.facebook.com/JonysBeachResort?_rdc=1&amp;_rdr</t>
  </si>
  <si>
    <t>reservations.jonysbeachresort@gmail.com</t>
  </si>
  <si>
    <t>09 362 886 119</t>
  </si>
  <si>
    <t>Station 1,Brgy.Balabag, Boracay, Boracay, Philippines</t>
  </si>
  <si>
    <t>Beach Resort</t>
  </si>
  <si>
    <t>The Piccolo Hotel of Boracay</t>
  </si>
  <si>
    <t>https://www.thepiccolohotelboracay.com/en/</t>
  </si>
  <si>
    <t>https://web.facebook.com/thepiccolohotel/?_rdc=1&amp;_rdr</t>
  </si>
  <si>
    <t>inquiry@thepiccolohotelboracay.com</t>
  </si>
  <si>
    <t>0917 860 0239</t>
  </si>
  <si>
    <t>Station 2, Brgy. Balabag, , Boracay, Aklan, Philippines</t>
  </si>
  <si>
    <t>Movenpick Resort &amp; Spa Boracay</t>
  </si>
  <si>
    <t>https://www.movenpick.com/en/asia/philippines/boracay/resort-spa-boracay/overview/?utm_source=google&amp;utm_medium=local&amp;utm_campaign=Glocal+boracay</t>
  </si>
  <si>
    <t>https://web.facebook.com/MovenpickHotels?_rdc=1&amp;_rdr</t>
  </si>
  <si>
    <t>socialmedia@movenpick.com</t>
  </si>
  <si>
    <t>(036) 288 2256</t>
  </si>
  <si>
    <t>Punta Bunga Cove, Boracay Island, Aklan, 5608 Aklan</t>
  </si>
  <si>
    <t>Savoy Hotel Boracay Newcoast</t>
  </si>
  <si>
    <t>https://www.savoyhotelboracay.com.ph</t>
  </si>
  <si>
    <t>https://web.facebook.com/SavoyHotelBoracay/?_rdc=1&amp;_rdr</t>
  </si>
  <si>
    <t>reservations.boracay1@savoyhotelboracay.com.ph</t>
  </si>
  <si>
    <t>091 782 84 663</t>
  </si>
  <si>
    <t>Newcoast Drive, Boracay Newcoast, Boracay Island Malay, Aklan, Yapak, 5608 Boracay, Philippines</t>
  </si>
  <si>
    <t>Punta Rosa Boutique Hotel</t>
  </si>
  <si>
    <t>http://www.puntarosaboracay.com/</t>
  </si>
  <si>
    <t>https://web.facebook.com/puntarosahotelboracay?_rdc=1&amp;_rdr</t>
  </si>
  <si>
    <t>puntarosabora@yahoo.com.ph</t>
  </si>
  <si>
    <t>(036) 288 6740</t>
  </si>
  <si>
    <t xml:space="preserve">Barangay Sinagpa, Balabag, Boracay, Malay, Aklan, Yapak, 5608 Boracay, Philippines </t>
  </si>
  <si>
    <t>Coast Boracay</t>
  </si>
  <si>
    <t>https://coastboracay.com/</t>
  </si>
  <si>
    <t>https://web.facebook.com/coastboracay/?_rdc=1&amp;_rdr</t>
  </si>
  <si>
    <t>reservations@coastboracay.com</t>
  </si>
  <si>
    <t>0917 806 0652</t>
  </si>
  <si>
    <t>Station 2 Beachfront, Brgy. Balabag, Malay Boracay Island, Aklan, Philippines</t>
  </si>
  <si>
    <t>Henann Palm Beach Resort</t>
  </si>
  <si>
    <t>https://www.henann.com/henannpalmbeach/</t>
  </si>
  <si>
    <t>https://web.facebook.com/henannpalmbeach/?_rdc=1&amp;_rdr</t>
  </si>
  <si>
    <t>manila.hpm@henann.com</t>
  </si>
  <si>
    <t>(036) 288 9286</t>
  </si>
  <si>
    <t>Beachfront, Station 2, Boracay Island, Malay, 5608 Aklan</t>
  </si>
  <si>
    <t>Ferra Hotel and Garden Suites</t>
  </si>
  <si>
    <t>http://www.ferrahotel.com/</t>
  </si>
  <si>
    <t>https://web.facebook.com/ferrahotel?_rdc=1&amp;_rdr</t>
  </si>
  <si>
    <t>ferrahotelboracay@gmail.com</t>
  </si>
  <si>
    <t>0917 680 9137</t>
  </si>
  <si>
    <t>Sitio Bulabog, Balabag, Boracay Island</t>
  </si>
  <si>
    <t>https://drive.google.com/open?id=19GGQDpl9oR4vupvxi41umES-pxukQjEs</t>
  </si>
  <si>
    <t>Crimson Resort and Spa Boracay</t>
  </si>
  <si>
    <t>https://crimsonhotel.com/boracay/</t>
  </si>
  <si>
    <t>https://web.facebook.com/crimsonboracay/?_rdc=1&amp;_rdr</t>
  </si>
  <si>
    <t>boracayvoucher@crimsonhotel.com</t>
  </si>
  <si>
    <t>(036) 669 5888</t>
  </si>
  <si>
    <t>Punta Bunga Cove, Barangay Yapak Malay, Aklan 5608</t>
  </si>
  <si>
    <t xml:space="preserve">Ambassador In Paradise </t>
  </si>
  <si>
    <t>https://www.ambassadorinparadise.com/</t>
  </si>
  <si>
    <t>https://www.facebook.com/AmbassadorInParadiseresort/</t>
  </si>
  <si>
    <t>info@ambassadorinparadise.com</t>
  </si>
  <si>
    <t>09 362 885 598</t>
  </si>
  <si>
    <t>Station1, Boracay Island Malay Aklan 5608., Philippines</t>
  </si>
  <si>
    <t>Resort</t>
  </si>
  <si>
    <t>Discovery Shores Boracay</t>
  </si>
  <si>
    <t>https://www.discoveryshoresboracay.com/</t>
  </si>
  <si>
    <t>https://www.facebook.com/DiscoveryShoresBoracay</t>
  </si>
  <si>
    <t>reservations@dsb.discovery.com.ph</t>
  </si>
  <si>
    <t>092 7720 8888</t>
  </si>
  <si>
    <t>Station 1, Barangay Balabag, Boracay Island Malay, Aklan</t>
  </si>
  <si>
    <t>Aqua Boracay</t>
  </si>
  <si>
    <t>https://www.aquaboracay.com/</t>
  </si>
  <si>
    <t>https://www.facebook.com/theaquaboracay/</t>
  </si>
  <si>
    <t>reservations@aquaboracay.com</t>
  </si>
  <si>
    <t>(036) 288 1536</t>
  </si>
  <si>
    <t>Boracay Bulabog Road, Malay. Aklan, Bulabog, 5608 Boracay, Philippines</t>
  </si>
  <si>
    <t>The Auhana</t>
  </si>
  <si>
    <t>https://auhana.ph/</t>
  </si>
  <si>
    <t>https://www.facebook.com/theauhanaboracay</t>
  </si>
  <si>
    <t>reservations@auhana.ph</t>
  </si>
  <si>
    <t>093 6286 3900</t>
  </si>
  <si>
    <t>Station 3, Boracay Island, Malay, Aklan, Philippines</t>
  </si>
  <si>
    <t>Hotel Soffia</t>
  </si>
  <si>
    <t>https://hotelsoffia.com/</t>
  </si>
  <si>
    <t>https://www.facebook.com/hotelsoffiaboracayofficial/</t>
  </si>
  <si>
    <t>info@hotelsoffia.com</t>
  </si>
  <si>
    <t>(036) 288 1828</t>
  </si>
  <si>
    <t>Sitio Hagdan, Brgy. Yapak Boracay Island</t>
  </si>
  <si>
    <t>One Crescent Place Hotel</t>
  </si>
  <si>
    <t>https://www.onecrescentplace.com/</t>
  </si>
  <si>
    <t>https://www.facebook.com/onecrescentplace/</t>
  </si>
  <si>
    <t>info@onecrescentplace.com</t>
  </si>
  <si>
    <t>(036) 288 5429</t>
  </si>
  <si>
    <t>Station 1 Area Balabag, Boracay Island</t>
  </si>
  <si>
    <t>The Strand Boracay</t>
  </si>
  <si>
    <t>https://www.strandboracay.com/</t>
  </si>
  <si>
    <t>https://www.facebook.com/strandboracay</t>
  </si>
  <si>
    <t>info@strandboracay.com</t>
  </si>
  <si>
    <t>(036) 288 6900</t>
  </si>
  <si>
    <t>Sitio Sinagpa, Brgy. Balabag, Boracay Island, Aklan, Philippines</t>
  </si>
  <si>
    <t>Boracay Haven Suites</t>
  </si>
  <si>
    <t>http://www.boracayhaven.com.ph/</t>
  </si>
  <si>
    <t>https://www.facebook.com/boracayhavenresort/</t>
  </si>
  <si>
    <t>bookings@boracayhaven.com.ph</t>
  </si>
  <si>
    <t>(036) 288 4493</t>
  </si>
  <si>
    <t>Main Road, Boat Station 1, Barangay Balabag, Boracay Island, Malay</t>
  </si>
  <si>
    <t>Astoria Current</t>
  </si>
  <si>
    <t>https://www.astoriacurrent.com</t>
  </si>
  <si>
    <t>https://www.facebook.com/astoriacurrent/</t>
  </si>
  <si>
    <t>rsvn@astoriacurrent.com</t>
  </si>
  <si>
    <t>(02) 687 1111</t>
  </si>
  <si>
    <t>Sitio Mangayad, Brgy. Manoc Manoc, Station 3, Malay, Boracay Island, 5608 Aklan</t>
  </si>
  <si>
    <t>The Tides Hotel Boracay</t>
  </si>
  <si>
    <t>https://www.tidesboracay.com/</t>
  </si>
  <si>
    <t>https://www.facebook.com/tidesboracay/</t>
  </si>
  <si>
    <t>front.office@tidesboracay.com</t>
  </si>
  <si>
    <t>(02) 722 9200</t>
  </si>
  <si>
    <t>D'Mall Station 2, Boracay Island, Boracay, 5608 Aklan</t>
  </si>
  <si>
    <t>Boracay Tropics Resort Hotel</t>
  </si>
  <si>
    <t>http://www.boracaytropics.com/</t>
  </si>
  <si>
    <t>https://www.facebook.com/BoracayTropicsPHL/</t>
  </si>
  <si>
    <t>info@boracaytropics.com</t>
  </si>
  <si>
    <t>(02) 887 0581</t>
  </si>
  <si>
    <t>Boat Station 2, Bo. Manggayad, Boracay Island, Malay Aklan, Philippines</t>
  </si>
  <si>
    <t>https://drive.google.com/open?id=1OgQjDpiV5BUWIE4nwhDjG8XNARUh3R5M</t>
  </si>
  <si>
    <t>https://drive.google.com/open?id=18JwU5ADspDtaLcvFQvy1ciE484RfMebV</t>
  </si>
  <si>
    <t>Golden Phoenix Hotel Boracay</t>
  </si>
  <si>
    <t>https://www.goldenphoenixhotelboracay.com/</t>
  </si>
  <si>
    <t>https://www.facebook.com/GPHBoracay/</t>
  </si>
  <si>
    <t>goldenphoenixhotel@gmail.com</t>
  </si>
  <si>
    <t>0063-36-2882888</t>
  </si>
  <si>
    <t>Station 3, Barangay Manoc-Manoc, Malay, Aklan, 5608, Philippines</t>
  </si>
  <si>
    <t>https://drive.google.com/open?id=1IEJq_R5YzHaXTlr8hvTmBH5eNQ3XRwal</t>
  </si>
  <si>
    <t>https://drive.google.com/open?id=1o7fWA-Z8fZoj5ON5J_KXhK-p_KpWfkR1</t>
  </si>
  <si>
    <t>Skinetics Wellness Center Boutique Hotel</t>
  </si>
  <si>
    <t>https://www.booking.com</t>
  </si>
  <si>
    <t>https://www.facebook.com/Skinetics-Wellness-Center-152000951559036/?ref=br_rs</t>
  </si>
  <si>
    <t>skinetics_iloilo@yahoo.com</t>
  </si>
  <si>
    <t>(033) 320 8726</t>
  </si>
  <si>
    <t>Boardwalk Avenue iloilo city</t>
  </si>
  <si>
    <t>Skin Care Service · Massage Service · Medical Spa</t>
  </si>
  <si>
    <t>https://drive.google.com/open?id=1X8KJ0AtadEY_PEYq_Sg4BaU6XJLMkyyB</t>
  </si>
  <si>
    <t>https://drive.google.com/open?id=1CEAaq9FpVu9pspS8hAXfGHK3QnhFgene</t>
  </si>
  <si>
    <t>Injap Tower Hotel</t>
  </si>
  <si>
    <t>https://www.facebook.com/injaptowerhotel/</t>
  </si>
  <si>
    <t>iloilo@injaptowerhotel.com</t>
  </si>
  <si>
    <t>(033) 330 7111</t>
  </si>
  <si>
    <t>Mandurriao, Iloilo City</t>
  </si>
  <si>
    <t>Medical spa, gym and pool relaxation</t>
  </si>
  <si>
    <t>https://drive.google.com/open?id=1QFJ03bjSqMgeal7x5sQj5HztR4tY0xOh</t>
  </si>
  <si>
    <t>https://drive.google.com/open?id=1CjAaIWUJ1uV-ucubyqXWKmuhRjLsqIZF</t>
  </si>
  <si>
    <t>Go hotels -Iloilo</t>
  </si>
  <si>
    <t>https://www.facebook.com/GoHotelsIloilo/?ref=br_rs</t>
  </si>
  <si>
    <t>Gohotels.ph</t>
  </si>
  <si>
    <t>(033) 335 0486</t>
  </si>
  <si>
    <t>Ledesma corner Mabini Street Iloilo City</t>
  </si>
  <si>
    <t>24-hour front desk, Luggage storage, ATM/cash machine on site</t>
  </si>
  <si>
    <t>https://drive.google.com/open?id=1gfZ1SS_tBKt_wqseIhWAymeNmM7LRbAp</t>
  </si>
  <si>
    <t>https://drive.google.com/open?id=1uzEjftHs13RSnUVBCDPWygUNZqXDLnrq</t>
  </si>
  <si>
    <t>Madison Hotel PHL</t>
  </si>
  <si>
    <t>https://www.facebook.com/madisonhotelphl/</t>
  </si>
  <si>
    <t>madisonhotel.2015@gmail.com</t>
  </si>
  <si>
    <t>(033) 335 3788</t>
  </si>
  <si>
    <t>Delgado Street Iloilo City</t>
  </si>
  <si>
    <t>Private check-in/check-out, Luggage storage, Daily housekeeping</t>
  </si>
  <si>
    <t>https://drive.google.com/open?id=1Qwk9Q_exZy0vnBitzw0ZdwZp652ju6s9</t>
  </si>
  <si>
    <t>https://drive.google.com/open?id=1hufkTdNQotJLwUfzMQhAh6EVpNA2STmd</t>
  </si>
  <si>
    <t>Urban Sands Iloilo</t>
  </si>
  <si>
    <t>https://www.facebook.com/UrbanSandsHotel/</t>
  </si>
  <si>
    <t>urbansandsiloilo@gmail.com</t>
  </si>
  <si>
    <t>(033) 508 1616</t>
  </si>
  <si>
    <t>17 M.H. del Pilar Street, Molo Iloilo City</t>
  </si>
  <si>
    <t>Daily housekeeping, Ironing service, Dry cleaning, Dry cleaning</t>
  </si>
  <si>
    <t>https://drive.google.com/open?id=1h6yUNsm2z4gRLqPxv4R5J5O2ms2P7PZU</t>
  </si>
  <si>
    <t>https://drive.google.com/open?id=1aGN9JNRivnj559tlLgBUhXF_4K1X8-Z3</t>
  </si>
  <si>
    <t>CourtYard By Marriott Iloilo</t>
  </si>
  <si>
    <t>https://www.facebook.com/CourtyardMarriottIloilo/</t>
  </si>
  <si>
    <t>m.me/CourtyardMarriottIloilo</t>
  </si>
  <si>
    <t>(033) 330 7600</t>
  </si>
  <si>
    <t>Megaworld Boulevard, Iloilo Business Park, Mandurriao Iloilo City</t>
  </si>
  <si>
    <t>Shoeshine, Daily housekeeping, Laundry, Dry cleaning, Dry cleaning</t>
  </si>
  <si>
    <t>https://drive.google.com/open?id=1b1uhPtNJeEbuQtZ9USqdqtQDox_BCHzp</t>
  </si>
  <si>
    <t>https://drive.google.com/open?id=1Z43vX8zAijyf139K8CHJOGQey9Neat8D</t>
  </si>
  <si>
    <t>Grand Xing Imperial Hotel</t>
  </si>
  <si>
    <t>https://www.facebook.com/GrandXingImperial/</t>
  </si>
  <si>
    <t>fo_gxih@yahoo.com</t>
  </si>
  <si>
    <t>(033) 337 0791</t>
  </si>
  <si>
    <t>H. Montinola Corner Muelle Loney St.,Brgy. President Roxas, Iloilo City</t>
  </si>
  <si>
    <t>Concierge service, Tour desk, 24-hour front desk, Luggage storage</t>
  </si>
  <si>
    <t>https://drive.google.com/open?id=1qKqFnxq61uHtOlA0E1dLNwBpSLpbyHct</t>
  </si>
  <si>
    <t>https://drive.google.com/open?id=1SmhUWLhTEyXGK5pyI4NYb5bI-oPNdtjd</t>
  </si>
  <si>
    <t>Figtree Hotel</t>
  </si>
  <si>
    <t>https://www.facebook.com/figtreeiloilo/</t>
  </si>
  <si>
    <t>m.me/figtreeiloilo</t>
  </si>
  <si>
    <t>0943 437 7387</t>
  </si>
  <si>
    <t>Donato Pison Avenue, Brgy San Rafael, Mandurriao Iloilo City</t>
  </si>
  <si>
    <t>Daily housekeeping, Ironing service</t>
  </si>
  <si>
    <t>https://drive.google.com/open?id=1mlSXF4Z0dkkBgmI4HgmHV9x6BwQHF9hG</t>
  </si>
  <si>
    <t>https://drive.google.com/open?id=1cd9Gayl6rTp8_aIWa9v05MUrEQ1HV-Zl</t>
  </si>
  <si>
    <t>J7 Hotel</t>
  </si>
  <si>
    <t>https://www.facebook.com/GMsolid/</t>
  </si>
  <si>
    <t>m.me/Gmsolid</t>
  </si>
  <si>
    <t>0919 999 0332</t>
  </si>
  <si>
    <t>brgy Bolilao, mandurriao Mandurriao, Iloilo City</t>
  </si>
  <si>
    <t>Concierge service, 24-hour front desk</t>
  </si>
  <si>
    <t>https://drive.google.com/open?id=1SNFWrXV78O95X-JyxbZztvWrg3JoEukW</t>
  </si>
  <si>
    <t>https://drive.google.com/open?id=14BEUJQyRraFTZ1lUnce0Wpz2mp3LZEZi</t>
  </si>
  <si>
    <t>Seda Atria</t>
  </si>
  <si>
    <t>https://www.facebook.com/sedaatriahotel/</t>
  </si>
  <si>
    <t>m.me/sedaatriahotel</t>
  </si>
  <si>
    <t>(033) 506 8888</t>
  </si>
  <si>
    <t>Pison Avenue, Atria Park District, San Rafael, Mandurriao Iloilo City</t>
  </si>
  <si>
    <t>Daily housekeeping, Dry cleaning, Laundry</t>
  </si>
  <si>
    <t>https://drive.google.com/open?id=1ErqQeMcAFTcoqClbWdKZT9VhJlhNyt3S</t>
  </si>
  <si>
    <t>https://drive.google.com/open?id=1qKeJZOprydPVsgiLEBwhN4RpP11l6xFh</t>
  </si>
  <si>
    <t>Regatta Hotel</t>
  </si>
  <si>
    <t>https://www.facebook.com/RegattaResidenceHotel/</t>
  </si>
  <si>
    <t>m.me/RegattaResidenceHotel</t>
  </si>
  <si>
    <t>(033) 330 1430</t>
  </si>
  <si>
    <t>44 General Luna Street Iloilo City</t>
  </si>
  <si>
    <t>Daily housekeeping, Trouser press, Ironing service , Laundry</t>
  </si>
  <si>
    <t>https://drive.google.com/open?id=1HnNgUtSJMdxhUK5y580SrcebCzU8ULi5</t>
  </si>
  <si>
    <t>https://drive.google.com/open?id=1dEs3QgVCoYmtg3n-O79V8Djvw5DdZDoV</t>
  </si>
  <si>
    <t>Tely's Bed &amp; Breakfast</t>
  </si>
  <si>
    <t>https://www.facebook.com/Telys-Bed-Breakfast-356125065172803/</t>
  </si>
  <si>
    <t>m.me/356125065172803</t>
  </si>
  <si>
    <t>(033) 327 6239</t>
  </si>
  <si>
    <t>Brgy. Sambag, Jaro, Iloilo City Iloilo Cit</t>
  </si>
  <si>
    <t>Concierge service, Tour desk, Daily housekeeping</t>
  </si>
  <si>
    <t>https://drive.google.com/open?id=1RMvhU5ilmaAE5--pLTEmQcF6VJKl2xVs</t>
  </si>
  <si>
    <t>https://drive.google.com/open?id=1CPIRmcTKmbKQg1jgqqjjnDVwEF2ElyIM</t>
  </si>
  <si>
    <t>El Haciendero Private Hotel</t>
  </si>
  <si>
    <t>https://www.facebook.com/El-Haciendero-Private-Hotel-298329300198327/</t>
  </si>
  <si>
    <t>m.me/298329300198327</t>
  </si>
  <si>
    <t>(033) 320 9460</t>
  </si>
  <si>
    <t>1177 Jaime Street Jaro, Iloilo City</t>
  </si>
  <si>
    <t>Daily housekeeping, Concierge service, Express check-in/check-out</t>
  </si>
  <si>
    <t>https://drive.google.com/open?id=1H43oawhvXK0bEvr4VTh10pPuwIxaFxHv</t>
  </si>
  <si>
    <t>Eon Centennial Resort Hotel &amp; Waterpark</t>
  </si>
  <si>
    <t>https://www.facebook.com/eoncentennialresorthotelandwaterpark/</t>
  </si>
  <si>
    <t>m.me/eoncentennialresorthotelandwaterpark</t>
  </si>
  <si>
    <t>(033) 329 2288</t>
  </si>
  <si>
    <t>Datu Sumakwel St., Alta Tierra Village, Quintin Salas JaroIloilo City</t>
  </si>
  <si>
    <t>Wake-up service, 24-hour front desk, Room service</t>
  </si>
  <si>
    <t>https://drive.google.com/open?id=1VVFap50zkEPe1qnevqxrvDUmu6a_mCOV</t>
  </si>
  <si>
    <t>https://drive.google.com/open?id=1eAwIpPzmLU_uVIoOlC6_FvXHKyBpoOwo</t>
  </si>
  <si>
    <t>Days Hotel</t>
  </si>
  <si>
    <t>https://www.facebook.com/daysiloilo</t>
  </si>
  <si>
    <t>m.me/daysiloilo</t>
  </si>
  <si>
    <t>(033) 337 3297</t>
  </si>
  <si>
    <t>4th Level, The Atrium Mall, General Luna Street Iloilo City</t>
  </si>
  <si>
    <t>Ironing service, Laundry, Concierge service, Currency exchange</t>
  </si>
  <si>
    <t>https://drive.google.com/open?id=1XUs6VMEsFJT5k8-R_gny8gzmHuDfXcmI</t>
  </si>
  <si>
    <t>https://drive.google.com/open?id=10XDobAQH71pUmN6HE2C89WT_EwGjaXJ3</t>
  </si>
  <si>
    <t>One Lourdes Dormitel</t>
  </si>
  <si>
    <t>https://www.facebook.com/onelourdes.dormitel</t>
  </si>
  <si>
    <t>http://www.onelourdesdormitel.com</t>
  </si>
  <si>
    <t>(033) 338 4288</t>
  </si>
  <si>
    <t>Corner Fuentes and Ledesma Street 5000 Iloilo City</t>
  </si>
  <si>
    <t>Daily housekeeping, Wake-up service, Laundry, Room service</t>
  </si>
  <si>
    <t>https://drive.google.com/open?id=1SZ4RSzLjv_yt-E1IPdkOHbX2iW-hTD5-</t>
  </si>
  <si>
    <t>https://drive.google.com/open?id=1GfQKLUcovn07voN6AppxWFJ5uQFEFlOx</t>
  </si>
  <si>
    <t>Harbor Town Hotel</t>
  </si>
  <si>
    <t>https://www.facebook.com/harbortownhotel/</t>
  </si>
  <si>
    <t>m.me/harbortownhotel</t>
  </si>
  <si>
    <t>Corner JM Basa and Aldeguer Streets Iloilo City</t>
  </si>
  <si>
    <t>Daily housekeeping, Luggage storage, Wake-up service</t>
  </si>
  <si>
    <t>https://drive.google.com/open?id=1VVzrT2KY3twBzRfMxTGmn-DsLLzMfZmB</t>
  </si>
  <si>
    <t>https://drive.google.com/open?id=1BmvHvD2ArhfKWcs91OfPbDtg824MXapM</t>
  </si>
  <si>
    <t>Dweller's Pensione</t>
  </si>
  <si>
    <t>https://www.facebook.com/DwellersPensione/</t>
  </si>
  <si>
    <t>m.me/DwellersPensione</t>
  </si>
  <si>
    <t>0925 545 5765</t>
  </si>
  <si>
    <t>Monina Road, Rica Village, Brgy. Tabuc Suba, Jaro Iloilo City</t>
  </si>
  <si>
    <t>Daily housekeeping, Private check-in/check-out, Wake-up service</t>
  </si>
  <si>
    <t>https://drive.google.com/open?id=1z6S9C19bTQw_Hmc0-bxArguzOkdtVdke</t>
  </si>
  <si>
    <t>https://drive.google.com/open?id=1c3QITOJj3YQrq09QHyCfBR6FAd0JgciE</t>
  </si>
  <si>
    <t>Richmonde Hotel Iloilo</t>
  </si>
  <si>
    <t>https://www.facebook.com/RichmondeHotelIloilo/</t>
  </si>
  <si>
    <t>m.me/RichmondeHotelIloilo</t>
  </si>
  <si>
    <t>(033) 328 7888</t>
  </si>
  <si>
    <t>Megaworld Boulevard corner Enterprise Road, Iloilo</t>
  </si>
  <si>
    <t>Concierge service, Luggage storage, Tour desk, Currency exchange</t>
  </si>
  <si>
    <t>https://drive.google.com/open?id=1oMUDY8rD8dz4Ujf63GGMNf0L4Z11NUIb</t>
  </si>
  <si>
    <t>https://drive.google.com/open?id=1lVTEfsTA-G3kj3x6xCntTuk4TbYSiMOh</t>
  </si>
  <si>
    <t>Andana Resort</t>
  </si>
  <si>
    <t>http://andanaresort.com/</t>
  </si>
  <si>
    <t>https://www.facebook.com/andanaresort/</t>
  </si>
  <si>
    <t>sales@andanaresort.com</t>
  </si>
  <si>
    <t>Sitio Talisay, Pob. Nueva Valencia, Guimaras</t>
  </si>
  <si>
    <t>Hotel and Resort</t>
  </si>
  <si>
    <t>https://drive.google.com/open?id=1pR9vYdYNQp5XILqHOvbPBtxLLsC65qSq</t>
  </si>
  <si>
    <t>https://drive.google.com/open?id=1S52QWYbgZWJ3CadQFAonAhPQeIi198Ap</t>
  </si>
  <si>
    <t>Jannah Glycel Beach House</t>
  </si>
  <si>
    <t>http://jannahglycelbeach.com/</t>
  </si>
  <si>
    <t>https://www.facebook.com/JannahGlycelBeachHouse/</t>
  </si>
  <si>
    <t>jannahglycelbeach.com</t>
  </si>
  <si>
    <t>0929 281 6498</t>
  </si>
  <si>
    <t>Talisay,Nva. Valencia, Guimaras, Iloilo City, Philippines 5046</t>
  </si>
  <si>
    <t>Hotel and lodging</t>
  </si>
  <si>
    <t>https://drive.google.com/open?id=1vpY-iHeopMB4Ck-7KNthQr4w6b7gm0Gv</t>
  </si>
  <si>
    <t>https://drive.google.com/open?id=1QWUG3pJc7P8H3sQDGqpZqDrlj-9fn1OB</t>
  </si>
  <si>
    <t>Minori Japanese Restaurant</t>
  </si>
  <si>
    <t>https://minorikalibo.business.site/</t>
  </si>
  <si>
    <t>https://web.facebook.com/minoriomakase/?__tn__=%2Cd%2CP-R&amp;eid=ARDQ9LsSqKpfeZFwXexR4Um45k37dx6ZgJ4joGokYSQoTK_zV-bz_mN5QRmWAq6FialtU56AVx2_7dmU</t>
  </si>
  <si>
    <t>0956 811 9288</t>
  </si>
  <si>
    <t>Roxas Ave, extension, Kalibo, 5600 Aklan</t>
  </si>
  <si>
    <t>Camp Alfredo Guimaras</t>
  </si>
  <si>
    <t>https://www.choosephilippines.com/do/adventures-and-sports/4019/camp-alfredo-guimaras/</t>
  </si>
  <si>
    <t>https://www.facebook.com/Camp-Alfredo-in-Guimaras-194925340538279/</t>
  </si>
  <si>
    <t>camalfredoguimarasa@gmail.com</t>
  </si>
  <si>
    <t>0908 123 2977</t>
  </si>
  <si>
    <t>Brgy. Ravina, Sibunag, Guimaras Nueva Valencia 5046</t>
  </si>
  <si>
    <t>Hotel &amp; Lodging · Public &amp; Government Service · Landmark &amp; Historical Place</t>
  </si>
  <si>
    <t>https://drive.google.com/open?id=1Q2rqauH-FXGCntw3clBKFVKkTsty45yB</t>
  </si>
  <si>
    <t>https://drive.google.com/open?id=1PvOh1bHxTKVujAoN0uxPMcWn4CsX92eR</t>
  </si>
  <si>
    <t>Valle Verde Mountain Spring Resort</t>
  </si>
  <si>
    <t>www.valleverdemtnresort.com</t>
  </si>
  <si>
    <t>https://www.facebook.com/search/top/?q=Valle%20Verde%20Mountain%20Spring%20Resort&amp;epa=SEARCH_BOX</t>
  </si>
  <si>
    <t>N/A</t>
  </si>
  <si>
    <t>Ravina Norte,Sibunag, Guimaras</t>
  </si>
  <si>
    <t>https://drive.google.com/open?id=19EAP1jSCmWn_UDI5WnBePRJF_XpCBssO</t>
  </si>
  <si>
    <t>https://drive.google.com/open?id=1I9_zCyon_VLaEu4OwWXrRfNQxtOmPU4E</t>
  </si>
  <si>
    <t>Adhara Eco-Boutique Resort</t>
  </si>
  <si>
    <t>http://adhararesort.com/?fbclid=IwAR3tg3u53W96vTJZMKvS6VCu6_Ijzkl80rzinPlzkZXoDMsiXt65jys_zqg</t>
  </si>
  <si>
    <t>https://www.facebook.com/adharaboutiqueresort/</t>
  </si>
  <si>
    <t>0917 530 7104</t>
  </si>
  <si>
    <t>Poblacion South, Oton J. C. Zulueta Street, Iloilo City, Iloilo Province 5020 Philippines</t>
  </si>
  <si>
    <t>Resort and Boutique</t>
  </si>
  <si>
    <t>https://drive.google.com/open?id=1jpr_BJAvoJwHwEoyyMlgDnxj5ExRwI61</t>
  </si>
  <si>
    <t>https://drive.google.com/open?id=1qZAVT3nPlZ1gGP0a5Sb5kRR6HCei6t3J</t>
  </si>
  <si>
    <t>Villa Igang Beach Resort</t>
  </si>
  <si>
    <t>http://www.tripadvisor.com/ShowUserReviews-g780762-d1550702-r158118029-Villa_Igang_Beach_Resort-Guimaras_Island_Visayas.html?fbclid=IwAR1T_O6qxObI7pyDt1Utls0pE8V0XoHA79X8Zispzrle1r7rhOp_l8fGydQ#CHECK_RATES_CONT</t>
  </si>
  <si>
    <t>https://www.facebook.com/villaigangbeachresort/</t>
  </si>
  <si>
    <t>pdm.reservation@gmail.com</t>
  </si>
  <si>
    <t>(033) 394 0024</t>
  </si>
  <si>
    <t>Poblacion, Nueva Valencia 5046</t>
  </si>
  <si>
    <t>https://drive.google.com/open?id=1M5Ux3M7nY_RhBy6xBOENkGzlfbrzWYYw</t>
  </si>
  <si>
    <t>https://drive.google.com/open?id=1L0OxwAzlx1ftYE9BvTYcck0cklgqdFQJ</t>
  </si>
  <si>
    <t>Olivia's Kitchen and Island Brew</t>
  </si>
  <si>
    <t>https://instagram.com/oliviaskitchen_islandbrew?fbclid=IwAR0ZLQNDLUs96diYGPqfS4xwYWOuMr9qjbvUE3bBz2tieSoqO0nDGmLpdfI</t>
  </si>
  <si>
    <t>https://www.facebook.com/oliviaskitchenandislandbrew/</t>
  </si>
  <si>
    <t>m.me/oliviaskitchenandislandbrew</t>
  </si>
  <si>
    <t>0949 820 9735</t>
  </si>
  <si>
    <t>San miguel, Jordan, Guimaras 5045</t>
  </si>
  <si>
    <t>https://drive.google.com/open?id=1xRcL4ffGLIhBF-BT3pMsNrRCv99iKgKk</t>
  </si>
  <si>
    <t>https://drive.google.com/open?id=13Wg4sK14p73dk9Zcvt5WJBQWUNqN-0y9</t>
  </si>
  <si>
    <t>The Pitstop in Guimaras</t>
  </si>
  <si>
    <t>https://primer.com.ph/food/cuisines/filipino/the-pitstop-in-guimaras/</t>
  </si>
  <si>
    <t>facebook.com/pitstopmangopizza/</t>
  </si>
  <si>
    <t>www.pitshop.guim@yahoo.com</t>
  </si>
  <si>
    <t>(033) 581 2310</t>
  </si>
  <si>
    <t>Old Site, San Miguel, Jordan, Guimaras Jordan, Iloilo, Philippines</t>
  </si>
  <si>
    <t>Restuarant</t>
  </si>
  <si>
    <t>https://drive.google.com/open?id=1fzl6iRkkj1hEfasjgEu787RfM3KoEF2k</t>
  </si>
  <si>
    <t>https://drive.google.com/open?id=1zoIwtgY8gMN1KCh12bG_sEPOVZinWIYa</t>
  </si>
  <si>
    <t>Skyland Hotel and Restaurant</t>
  </si>
  <si>
    <t>https://www.google.com/travel/hotels/Negros%20Occidental/entity/CgoI1KKW-OzZu5UDEAE?g2lb=2502548%2C4208993%2C4253230%2C4254308%2C4258168%2C4260007%2C4270442%2C4274032%2C4276661%2C4282067%2C4282188%2C4285990%2C4288815%2C4291318%2C4296668%2C4298853%2C4301054%2C4301312%2C4306769%2C4308984%2C4309597%2C4312827%2C4270859%2C4284970%2C4291517%2C4292955&amp;hl=en&amp;gl=ph&amp;un=1&amp;q=Hotels%2CResorts%20and%20restaurants%20in%20Negros%20occidental&amp;rp=ENSilvjs2buVAxCQ7OH74biMuxc4AUAASAI&amp;ictx=1&amp;ved=0CGwQyfcEahcKEwjAwM-q04vlAhUAAAAAHQAAAAAQAQ&amp;hrf=CgYIuJQBEAAiA1BIUCoWCgcI4w8QChgbEgcI4w8QChgcGAEoALABAFgBaAGaARMSEU5lZ3JvcyBPY2NpZGVudGFsogEeCgkvbS8wMW5oOF8SEU5lZ3JvcyBPY2NpZGVudGFskgECIAE&amp;tcfs=EjgKCS9tLzAxbmg4XxIRTmVncm9zIE9jY2lkZW50YWwaGAoKMjAxOS0xMC0yNxIKMjAxOS0xMC0yOFIA</t>
  </si>
  <si>
    <t>https://www.facebook.com/pages/Skyland-Hotel-Restaurant-San-Carlos-City/356295751054988</t>
  </si>
  <si>
    <t>(034) 312 5589</t>
  </si>
  <si>
    <t>Broce Street, Cor, Edrina Street, San Carlos City, Negros Occidental</t>
  </si>
  <si>
    <t>Hotel and Restaurant</t>
  </si>
  <si>
    <t>https://lh3.googleusercontent.com/p/AF1QipMFTXeqrQ1CZnUS6-08CgZsJFsLjFoI5MVspu6d=w296-h202-n-k-rw-no-v1</t>
  </si>
  <si>
    <t>https://scontent.fceb2-2.fna.fbcdn.net/v/t1.0-9/70452147_2706197052725456_4290861199890841600_n.jpg?_nc_cat=107&amp;_nc_oc=AQlZC2nX8inxIu7Z1YofBYJsfi9Jxzq__aV73jAkofn5Bj0BgFCn6gZxtmS3LRPiWMA&amp;_nc_ht=scontent.fceb2-2.fna&amp;oh=8962cb24e93a6ca9235f1a366d21ef33&amp;oe=5E2CAFA1</t>
  </si>
  <si>
    <t>Nature's Village Resort</t>
  </si>
  <si>
    <t>https://www.google.com/travel/hotels/Negros%20Occidental/entity/CgoIkOzh--G4jLsXEAE?g2lb=2502548%2C4208993%2C4253230%2C4254308%2C4258168%2C4260007%2C4270442%2C4274032%2C4276661%2C4282067%2C4282188%2C4285990%2C4288815%2C4291318%2C4296668%2C4298853%2C4301054%2C4301312%2C4306769%2C4308984%2C4309597%2C4312827%2C4270859%2C4284970%2C4291517%2C4292955&amp;hl=en&amp;gl=ph&amp;un=1&amp;q=Hotels%2CResorts%20and%20restaurants%20in%20Negros%20occidental&amp;rp=ENSilvjs2buVAxCQ7OH74biMuxc4AUAASAI&amp;ictx=1&amp;ved=0CHsQyfcEahcKEwjAwM-q04vlAhUAAAAAHQAAAAAQAQ&amp;hrf=CgYIuJQBEAAiA1BIUCoWCgcI4w8QChgbEgcI4w8QChgcGAEoALABAFgBaAGaARMSEU5lZ3JvcyBPY2NpZGVudGFsogEeCgkvbS8wMW5oOF8SEU5lZ3JvcyBPY2NpZGVudGFskgECIAE&amp;tcfs=EjgKCS9tLzAxbmg4XxIRTmVncm9zIE9jY2lkZW50YWwaGAoKMjAxOS0xMC0yNxIKMjAxOS0xMC0yOFIA</t>
  </si>
  <si>
    <t>https://www.facebook.com/NVROfficialPage/?ref=br_rs</t>
  </si>
  <si>
    <t>(034) 495 0808</t>
  </si>
  <si>
    <t>Talisay Highway, Talisay City, Metro Bacolod, 6115 Negros Occidental</t>
  </si>
  <si>
    <t>https://drive.google.com/open?id=1Vs_UmmrpAh2L93-O1h4GcIorFSfAuHaP</t>
  </si>
  <si>
    <t>https://www.facebook.com/NVROfficialPage/photos/a.1569924113051954/2629839960393692/?type=3&amp;theater</t>
  </si>
  <si>
    <t>L'Fisher Hotel</t>
  </si>
  <si>
    <t>https://www.lfisherhotelbacolod.com/</t>
  </si>
  <si>
    <t>https://www.facebook.com/LfisherHotel/</t>
  </si>
  <si>
    <t>(034) 433 3731</t>
  </si>
  <si>
    <t>14 Lacson St, Bacolod, 6100 Negros Occidental</t>
  </si>
  <si>
    <t>Hotel,Restaurant and Resort</t>
  </si>
  <si>
    <t>https://www.facebook.com/TheCocoonSpa/photos/a.280159442175541/1132856866905790/?type=3&amp;theater</t>
  </si>
  <si>
    <t>https://scontent.fceb2-1.fna.fbcdn.net/v/t1.0-9/66863024_2569363996441289_2909586806825549824_n.jpg?_nc_cat=101&amp;_nc_oc=AQnbRaiwyaYFDkXfTLkrT4T3g8htEYcQIqNhu1eY8UtqgEbyHW5lmPUw7cvifbIgrgk&amp;_nc_ht=scontent.fceb2-1.fna&amp;oh=1e139c817db34f2977d0f81d6d15454f&amp;oe=5E237F06</t>
  </si>
  <si>
    <t>Punta Bulata Resort &amp; Spa</t>
  </si>
  <si>
    <t>https://puntabulata.com/</t>
  </si>
  <si>
    <t>https://www.facebook.com/puntabulata/</t>
  </si>
  <si>
    <t>www.puntabulata.com</t>
  </si>
  <si>
    <t>0917 848 3558</t>
  </si>
  <si>
    <t>Punta Bulata, Barangay Elijan, Cauayan, 6112 Negros Occidental</t>
  </si>
  <si>
    <t>Resort and spa</t>
  </si>
  <si>
    <t>https://scontent.fceb2-1.fna.fbcdn.net/v/t1.0-9/71517077_2722999591043936_1035978757841616896_o.jpg?_nc_cat=110&amp;_nc_oc=AQlYWCcDgRICivSQ2iH_uRtJcdOdza5URGh5XLtjQEW-GAP89HfBCdltzBl93EdDxbQ&amp;_nc_ht=scontent.fceb2-1.fna&amp;oh=c7bfab69fff9cf990a4c03c1c10b3745&amp;oe=5E398BA0</t>
  </si>
  <si>
    <t>La Vista Highlands</t>
  </si>
  <si>
    <t>www.lavistahighlandsre.wix.com/resort</t>
  </si>
  <si>
    <t>https://www.facebook.com/Lavistahighlands?_rdc=1&amp;_rdr</t>
  </si>
  <si>
    <t>Highway, Km. 67, Brgy. Prosperidad, San Carlos City-Negros Occidental,</t>
  </si>
  <si>
    <t>Hotel, Resort and Spa</t>
  </si>
  <si>
    <t>https://www.facebook.com/Lavistahighlands/photos/rpp.225666847508355/2950708088337537/?type=3&amp;theater</t>
  </si>
  <si>
    <t>https://scontent.fceb2-2.fna.fbcdn.net/v/t1.0-0/p180x540/71702453_2716327491711146_5265914665522692096_n.jpg?_nc_cat=104&amp;_nc_oc=AQmXgUr-C4iNRYlXexK9P3cYSLHTvYdbFeFXh0rn4YGM1gBiKax7mLdGkjpZeDpft14&amp;_nc_ht=scontent.fceb2-2.fna&amp;oh=61d3e44e64bb0deb2556da786a2e62fc&amp;oe=5E20E19F</t>
  </si>
  <si>
    <t>Big Bamboo Beach Resort Sipalay</t>
  </si>
  <si>
    <t>www.bigbamboobeachresort.com</t>
  </si>
  <si>
    <t>https://www.facebook.com/BigBamBooBeachResort/</t>
  </si>
  <si>
    <t>bigbamboobeachresort@gmail.com</t>
  </si>
  <si>
    <t>0906 337 2202</t>
  </si>
  <si>
    <t>Sugar Beach, Sipalay, Negros Occidental</t>
  </si>
  <si>
    <t>Beach Resort,Hotel</t>
  </si>
  <si>
    <t>https://drive.google.com/open?id=15ZAkEUy8-5XGvJvZHX-j5tI0OAmEu-30</t>
  </si>
  <si>
    <t>https://drive.google.com/open?id=1BUzGUxY4BUvvaAgTs5h8-VtPsxJe4cJb</t>
  </si>
  <si>
    <t>Zaycoland Hotel &amp; Resort</t>
  </si>
  <si>
    <t>www.zaycoland.ph</t>
  </si>
  <si>
    <t>https://www.facebook.com/ZaycolandHotel/</t>
  </si>
  <si>
    <t>(034) 471 2880</t>
  </si>
  <si>
    <t>Highway to Mabinay, Kabankalan, 6111</t>
  </si>
  <si>
    <t>https://scontent.fceb2-1.fna.fbcdn.net/v/t1.0-9/67343690_2385868438123337_1511486415521710080_n.jpg?_nc_cat=102&amp;_nc_oc=AQk_wm2zzX-tJWCi0T3nCk53dzo-aKOQTGEJI-otUgo3Wa7jDFW3sMExg0s5PXKGhzg&amp;_nc_ht=scontent.fceb2-1.fna&amp;oh=255bb4828cb3234e356b67d74907a23b&amp;oe=5E2F82CD</t>
  </si>
  <si>
    <t>https://scontent.fceb2-2.fna.fbcdn.net/v/t1.0-9/13566947_1090205974356263_9095946659283591829_n.jpg?_nc_cat=107&amp;_nc_oc=AQnD-WDvJvkY3nrvHVAI3Csg8Mq0sL-AtVOiBSXrdscGRsm2f1wTZGY0YnU7snrTnd0&amp;_nc_ht=scontent.fceb2-2.fna&amp;oh=ff57728bdb3baab6be23b1de52c32f61&amp;oe=5E1AA8F9</t>
  </si>
  <si>
    <t>Hometown Hotel Bacolod - Lacson</t>
  </si>
  <si>
    <t>www.hometownph.com</t>
  </si>
  <si>
    <t>facebook.com/hometownhotelbacolod/</t>
  </si>
  <si>
    <t>hometownph.co@gmail.com</t>
  </si>
  <si>
    <t>(034) 707 3145</t>
  </si>
  <si>
    <t>26th Lacson st. Bacolod City</t>
  </si>
  <si>
    <t>Hotel,Inn,Hostel</t>
  </si>
  <si>
    <t>https://drive.google.com/open?id=1oYH3WO-lpBLhI4zBjXE1Y9kV-LxiC5V6</t>
  </si>
  <si>
    <t>Sugarland</t>
  </si>
  <si>
    <t>www.sugarlandhotel.com</t>
  </si>
  <si>
    <t>https://www.facebook.com/thesugarlandhotel/?ref=br_rs</t>
  </si>
  <si>
    <t>(034) 435 2691</t>
  </si>
  <si>
    <t>Araneta Street, Araneta Ave, Bacolod, 6100 Negros Occidental</t>
  </si>
  <si>
    <t>https://drive.google.com/open?id=1wChEawdeCkdoUz7ufZZ2DYpQoiknsDyp</t>
  </si>
  <si>
    <t>https://drive.google.com/open?id=1v5AXDj8TV6Kqcttvq-EyBuBW_eHLSFYI</t>
  </si>
  <si>
    <t>Nabulao Beach and Dive Resort</t>
  </si>
  <si>
    <t>nabulaobeachanddiveresort.com</t>
  </si>
  <si>
    <t>https://www.facebook.com/nabulaobeachresort/</t>
  </si>
  <si>
    <t>0907 565 7090</t>
  </si>
  <si>
    <t>Purok Sampaguita, Sitio Totong Hinoba-an 6114</t>
  </si>
  <si>
    <t>Beach Resort · Scuba Diving Center · Restaurant</t>
  </si>
  <si>
    <t>https://drive.google.com/open?id=1Y3hdbqsXyIVj4bBW3wZPZZfvPSRgpwSm</t>
  </si>
  <si>
    <t>https://drive.google.com/open?id=1FtzCXp5xBxzCZkrjT2pjo6qTT3aGz2Fn</t>
  </si>
  <si>
    <t>Paradiso Del Sur Resort Inc.</t>
  </si>
  <si>
    <t>http://ww7.paradisobeachresort.com/</t>
  </si>
  <si>
    <t>https://www.facebook.com/ParadisoDelSurResort/</t>
  </si>
  <si>
    <t>Brgy Miranda Hinigaran 6106</t>
  </si>
  <si>
    <t>Hotel, Resort</t>
  </si>
  <si>
    <t>https://drive.google.com/open?id=1cNoYYTPysmVerKlTQ8YNa9tqiAt-rAuQ</t>
  </si>
  <si>
    <t>https://drive.google.com/open?id=1NaSLbZ4AZ0IjoWZRtOWyrszMgelV5nlr</t>
  </si>
  <si>
    <t>Palmas del Mar Conference Resort Hotel</t>
  </si>
  <si>
    <t>www.palmasdelmarresort.net</t>
  </si>
  <si>
    <t>https://www.facebook.com/palmasdelmarresortbacolod/?ref=br_rs</t>
  </si>
  <si>
    <t>(034) 434 7971</t>
  </si>
  <si>
    <t>J. R. Torres Ave, Bacolod, 6100 Negros Occidental</t>
  </si>
  <si>
    <t>Hotel,Resort,Conference House</t>
  </si>
  <si>
    <t>https://drive.google.com/open?id=1BPyDbRP6RRCT51_kZW5XMQXBc2eKU4gT</t>
  </si>
  <si>
    <t>https://drive.google.com/open?id=1rXMqfWUSfxIQZQ0UJeV-xhQDSTYbJsOy</t>
  </si>
  <si>
    <t>Nataasan Beach Resort &amp; Dive Center.</t>
  </si>
  <si>
    <t>www.nataasanbeachresort.com</t>
  </si>
  <si>
    <t>https://www.facebook.com/NataasanBeachResortAndDivingCeter/</t>
  </si>
  <si>
    <t>(034) 453 8936</t>
  </si>
  <si>
    <t>Brgy. 4 Sitio Punta Ballo Sipalay City 6113</t>
  </si>
  <si>
    <t>each Resort · Hotel Resort · Business Service</t>
  </si>
  <si>
    <t>https://drive.google.com/open?id=11HcFCm8C71jvBQpYTVBxMYAhyN0jxCRu</t>
  </si>
  <si>
    <t>https://drive.google.com/open?id=1WJPRW4UtHC_SWFe53WCZWDpz0Ax_mW7S</t>
  </si>
  <si>
    <t>Northland Resort Hotel</t>
  </si>
  <si>
    <t>www.northland-resorthotel.com</t>
  </si>
  <si>
    <t>https://www.facebook.com/Northland-Resort-Hotel-Manapla-172665462746548/</t>
  </si>
  <si>
    <t>(034) 434 1396</t>
  </si>
  <si>
    <t>Provincial Road corner National Highway Manapla 6120</t>
  </si>
  <si>
    <t>https://drive.google.com/open?id=1EJXUFYJE9Sx-wFCIBDxKahTHiS2xCn5I</t>
  </si>
  <si>
    <t>https://drive.google.com/open?id=1apqLoKOmQO3pkZqo2xnHfDKoN7KwkF7s</t>
  </si>
  <si>
    <t>Sipalay Jamont Hotel</t>
  </si>
  <si>
    <t>http://www.sipalaysuites.com.ph</t>
  </si>
  <si>
    <t>https://www.facebook.com/JamontHotel/</t>
  </si>
  <si>
    <t>(034) 473 0350</t>
  </si>
  <si>
    <t>Mercedez Building, Sipalay, 6100 Negros Occidental</t>
  </si>
  <si>
    <t>Hotel,Resort</t>
  </si>
  <si>
    <t>https://drive.google.com/open?id=1_g2QfJBaLDXx2BC8EU73AryBE1GNegTj</t>
  </si>
  <si>
    <t>https://drive.google.com/open?id=1hnbTlu9gEreJ5ckdK_WnE_LJHgVT_NAL</t>
  </si>
  <si>
    <t>Two Seasons Boracay Resort</t>
  </si>
  <si>
    <t>https://twoseasonsresorts.com/boracay/</t>
  </si>
  <si>
    <t>https://www.facebook.com/twoseasonsboracay/</t>
  </si>
  <si>
    <t>bliss@twoseasonsresorts.com</t>
  </si>
  <si>
    <t>(02) 410 2075</t>
  </si>
  <si>
    <t>Station 1 BORACAY Malay, Aklan 5608</t>
  </si>
  <si>
    <t>https://drive.google.com/open?id=1BsDkmXvIq0GrCFHkkSwckPfTQtSgdlQv</t>
  </si>
  <si>
    <t>https://drive.google.com/open?id=1TUEO4q_FfGOgBEto6kg0Tzb0AflV_kja</t>
  </si>
  <si>
    <t>Villa Caemilla Beach Boutique Hotel</t>
  </si>
  <si>
    <t>https://www.villacaemilla.com/</t>
  </si>
  <si>
    <t>https://www.facebook.com/villacaemilla</t>
  </si>
  <si>
    <t>reservations@villacaemilla.com</t>
  </si>
  <si>
    <t>0917 526 9449</t>
  </si>
  <si>
    <t>Beach Front, Station 3, Angol Malay, Aklan 5608</t>
  </si>
  <si>
    <t>https://drive.google.com/open?id=1OIJPpOEKRqSH8D2j8asncPVUqeZkZQ7j</t>
  </si>
  <si>
    <t>https://drive.google.com/open?id=15a4l1xowpvIozl1VcnrN1QdWDdFhd5Ui</t>
  </si>
  <si>
    <t>Urban Manor</t>
  </si>
  <si>
    <t>http://urbanmanorhotel.yolasite.com</t>
  </si>
  <si>
    <t>https://m.facebook.com/urbanmanorhotel2011/</t>
  </si>
  <si>
    <t>travelsulit@gmail.com</t>
  </si>
  <si>
    <t>(036) 522 4018</t>
  </si>
  <si>
    <t>Sacred Heart of Jesus Avenue, Roxas City, Capiz</t>
  </si>
  <si>
    <t>Hotel and Restaurants</t>
  </si>
  <si>
    <t xml:space="preserve">https://drive.google.com/open?id=13WwCIxvbI2jRKiUcZzcBC6ugTP7fjosW </t>
  </si>
  <si>
    <t>https://drive.google.com/open?id=1l3ZEmrIEo0qYPjq6TGOHZV80V2YYLUDF</t>
  </si>
  <si>
    <t>Islands Hotel</t>
  </si>
  <si>
    <t>Islandshotel.com.ph</t>
  </si>
  <si>
    <t>https://www.facebook.com/myislandshotel/</t>
  </si>
  <si>
    <t>islands.hotel@yahoo.com</t>
  </si>
  <si>
    <t>0917 558 8111</t>
  </si>
  <si>
    <t>Hotel Resort &amp; Restaurants</t>
  </si>
  <si>
    <t xml:space="preserve"> https://drive.google.com/open?id=1_oK0gV6Li33See1SD15tpx2hvu1A6AmJ</t>
  </si>
  <si>
    <t>https://drive.google.com/open?id=1Xtr6hYIMDhY2rA11pPnaVtb9H8TEUUGW</t>
  </si>
  <si>
    <t>Hotel Veronica</t>
  </si>
  <si>
    <t>http://www.hotelveronica.com.ph/?fbclid=IwAR1aQVQJwW_F6qmd0h_rwd9ZDxy5zQ2lJ3s34kXy32XqAFRLb0_tpoMZqj4</t>
  </si>
  <si>
    <t>https://www.facebook.com/HotelVeronica/</t>
  </si>
  <si>
    <t>(036) 621 0919</t>
  </si>
  <si>
    <t>Pueblo De Panay, Roxas City, Capiz</t>
  </si>
  <si>
    <t>https://drive.google.com/open?id=1PevNjciF3-CaCuph8Y7cW6m8uVLbbLIW</t>
  </si>
  <si>
    <t>https://drive.google.com/open?id=1GAAXp7LoTlLSxSX1AQKqwgkr7z7QxvRJ</t>
  </si>
  <si>
    <t>San Antonio Resort</t>
  </si>
  <si>
    <t>www.sanantonioresort.com</t>
  </si>
  <si>
    <t>https://www.facebook.com/pg/SanAntonioResort/about/?ref=page_internal</t>
  </si>
  <si>
    <t>reservation@thesanantonioresort.com</t>
  </si>
  <si>
    <t>(036) 621 6638</t>
  </si>
  <si>
    <t>Baybay Beach, Roxas City, Philippines</t>
  </si>
  <si>
    <t>https://drive.google.com/open?id=1kGMmccYgfb12TfGOoi5XeKQP7AnJLEy6</t>
  </si>
  <si>
    <t>https://drive.google.com/open?id=1IGCDVKXPgRzdXiN3wKAd3rMJQJ_M82-8</t>
  </si>
  <si>
    <t>Kapis Mansions Hotel</t>
  </si>
  <si>
    <t>www.kapismansions.com</t>
  </si>
  <si>
    <t>https://www.facebook.com/Kapis.Mansions.Hotel/</t>
  </si>
  <si>
    <t>info@kapismansions.com</t>
  </si>
  <si>
    <t>0917 623 2624</t>
  </si>
  <si>
    <t xml:space="preserve">Banica Road, Roxas City, Capiz
</t>
  </si>
  <si>
    <t>https://drive.google.com/open?id=16vCtgQRs1FEJss1GA77J6074uvjkBjCc</t>
  </si>
  <si>
    <t>https://drive.google.com/open?id=12fSprdq-xM_uZrMyZzT5SMuM39f1bmgG</t>
  </si>
  <si>
    <t>Sky Garden Hotel</t>
  </si>
  <si>
    <t>skygardenhotelroxas.yolasite.com</t>
  </si>
  <si>
    <t>https://www.facebook.com/pg/Sky-Garden-Hotel-104414969613231/about/?ref=page_internal</t>
  </si>
  <si>
    <t>(036) 632 0868</t>
  </si>
  <si>
    <t>San Roque Street, Roxas City, Capiz</t>
  </si>
  <si>
    <t>https://drive.google.com/open?id=1UP_hdm3W34Hm3qalRYA7fvhuBP-jemDn</t>
  </si>
  <si>
    <t>Espacio Verde Resort</t>
  </si>
  <si>
    <t>www.espacioverde-resort.com</t>
  </si>
  <si>
    <t>https://www.facebook.com/EV.espacioverderesort/</t>
  </si>
  <si>
    <t>espacio_verde_resort@yahoo.com.ph</t>
  </si>
  <si>
    <t>(036) 620 3734</t>
  </si>
  <si>
    <t>Dayao Road, Roxas City, 5800 Capiz</t>
  </si>
  <si>
    <t>Hotel, Resort, Sports Recreation Venue &amp; Restaurants</t>
  </si>
  <si>
    <t>https://drive.google.com/open?id=176qQ7LBBHhhsU8xG-_2Uz2QZmF15rt_O</t>
  </si>
  <si>
    <t>https://drive.google.com/open?id=1s-ar6PMBl-KhbqQ591V3HSHmOiClNvn_</t>
  </si>
  <si>
    <t>Residencia De Capiz RDC Hotel</t>
  </si>
  <si>
    <t>https://www.facebook.com/ResidenciadeCapiz/</t>
  </si>
  <si>
    <t>rdchotelcorporate@gmail.com</t>
  </si>
  <si>
    <t>0929 811 9729</t>
  </si>
  <si>
    <t>Barangay 3 San Roque Street, Roxas City, 5800 Capiz</t>
  </si>
  <si>
    <t>https://drive.google.com/open?id=1K7qwPcLvEMqxeexYQsgrDMLY_izTVkkG</t>
  </si>
  <si>
    <t>https://drive.google.com/open?id=1qw0Yiv82bbHcvIyMHdVlZbe8iTfBa_Mh</t>
  </si>
  <si>
    <t>Nesta’s Hilltop Hotel</t>
  </si>
  <si>
    <t>https://www.facebook.com/pages/Nestas-Hilltop-Hotel/196959380334665</t>
  </si>
  <si>
    <t>(036) 621 1185</t>
  </si>
  <si>
    <t>Provincial Park, Roxas City, Capiz</t>
  </si>
  <si>
    <t>Hotel and Venue</t>
  </si>
  <si>
    <t>https://drive.google.com/open?id=1mpve_vzLVkvBGZXl8w8DauI6ZTUJUPcF</t>
  </si>
  <si>
    <t>https://drive.google.com/open?id=1wWa8lKPbnPB5P7WjkSZG7qM4AiEd6h0j</t>
  </si>
  <si>
    <t>Villa Consorcia Resort</t>
  </si>
  <si>
    <t>villaconsortia-resort.weebly.com</t>
  </si>
  <si>
    <t>https://www.facebook.com/villaconsorciaresort/</t>
  </si>
  <si>
    <t>villa_consorcia98@yahoo.com.ph</t>
  </si>
  <si>
    <t>(036) 634 0661</t>
  </si>
  <si>
    <t>BRGY. MALAGIT, PONTEVEDRA, CApiz</t>
  </si>
  <si>
    <t>Hotel, Resort and Foods</t>
  </si>
  <si>
    <t>https://drive.google.com/open?id=1EumO3C9LFvde176GIlkk9qsAMk6zH_w3</t>
  </si>
  <si>
    <t>https://drive.google.com/open?id=1Yx3DXK7d4-xhEa-0NRyJEIggr7qVeLYR</t>
  </si>
  <si>
    <t>Maribert Inland Resort</t>
  </si>
  <si>
    <t>http://maribertinlandresort.info/</t>
  </si>
  <si>
    <t>https://www.facebook.com/MaribertInlandResortCapiz/</t>
  </si>
  <si>
    <t>(036) 527-3124</t>
  </si>
  <si>
    <t xml:space="preserve">Lantangan, Pontevedra Capiz, Philippines </t>
  </si>
  <si>
    <t>https://drive.google.com/open?id=1n4VsHIeTvyml67aMGp1wCiY1vc-j56lI</t>
  </si>
  <si>
    <t>https://drive.google.com/open?id=1ZXcU4R3c0nJ0eF33Sv7RpwqvEQdHbO3t</t>
  </si>
  <si>
    <t>Istorya Forest Farm Garden</t>
  </si>
  <si>
    <t>www.istoryaresort.com</t>
  </si>
  <si>
    <t>https://www.facebook.com/istoryaforestgarden/</t>
  </si>
  <si>
    <t>contact@istoryaforestgarden.com</t>
  </si>
  <si>
    <t>0966 443 3309</t>
  </si>
  <si>
    <t>Poblacion Ilaya, Panay, Capiz, Philippines</t>
  </si>
  <si>
    <t>Hotel, Resort and Wedding Venue,</t>
  </si>
  <si>
    <t>https://drive.google.com/open?id=14IuNDJfFT8eq4IFoCADfEIYPnzALK9w8</t>
  </si>
  <si>
    <t>https://drive.google.com/open?id=1erlXn2BlJWSNC0iMENbBaNmvXM66fJJK</t>
  </si>
  <si>
    <t>MVW Tourist Inn &amp; Restaurant</t>
  </si>
  <si>
    <t>http://www.mvwrestauranttouristinn.yolasite.com/</t>
  </si>
  <si>
    <t>https://www.facebook.com/mvwhotelroxas/</t>
  </si>
  <si>
    <t>mvwhotelroxas@yahoo.com</t>
  </si>
  <si>
    <t>(036) 621 2956</t>
  </si>
  <si>
    <t>Roxas Avenue, Roxas City, Capiz</t>
  </si>
  <si>
    <t>Hotel and Restaurants &amp; Venue for events</t>
  </si>
  <si>
    <t>https://drive.google.com/open?id=10zAKHWgAkDWn5dxpQtLqSerrJ85OPCx5</t>
  </si>
  <si>
    <t>https://drive.google.com/open?id=1WlixMz9MsJ3liHW243itRB4T658Pqfc4</t>
  </si>
  <si>
    <t>Cafe Pueblo</t>
  </si>
  <si>
    <t>https://www.facebook.com/The-Plant-Farm-1564517680490823/</t>
  </si>
  <si>
    <t>Capiz Pueblo de Panay, Lawaan, Roxas City</t>
  </si>
  <si>
    <t xml:space="preserve">Restaurants  </t>
  </si>
  <si>
    <t>https://drive.google.com/open?id=1Mg1HJjv87fkC1m1DKqvsQrIsRfU26nS5</t>
  </si>
  <si>
    <t>https://drive.google.com/open?id=1ZoZYq0zw9ia-E35pzj0CFEni-aSpDb55</t>
  </si>
  <si>
    <t xml:space="preserve">Cafe Terraza
</t>
  </si>
  <si>
    <t>www.circulo.com.ph</t>
  </si>
  <si>
    <t>https://www.facebook.com/cafeterraza/</t>
  </si>
  <si>
    <t>(036) 666 0237</t>
  </si>
  <si>
    <t>Pueblo de Panay, Lawa-An, Roxas, Capiz</t>
  </si>
  <si>
    <t>Restaurants and Coffee Shop</t>
  </si>
  <si>
    <t>https://drive.google.com/open?id=1eZeXvIvvOlJ_UJ5Zj53dNxo-oG6TGkwl</t>
  </si>
  <si>
    <t>https://drive.google.com/open?id=1G3JRnq5IoF6jO6RjuXQ76f6v37wota1w</t>
  </si>
  <si>
    <t>Angela's</t>
  </si>
  <si>
    <t>https://www.facebook.com/pages/Angelas/2098023337129518</t>
  </si>
  <si>
    <t>0919 671 20140</t>
  </si>
  <si>
    <t>https://drive.google.com/open?id=1njw72dw-7m4-CcI8PfXL1III-ARawlfE</t>
  </si>
  <si>
    <t>https://drive.google.com/open?id=1ZN0dCAHEKlISMcuBf0piWp-CyF5d__bV</t>
  </si>
  <si>
    <t>Almax Grill &amp; Restaurant</t>
  </si>
  <si>
    <t>https://www.facebook.com/AlmasGrillRestaurant/</t>
  </si>
  <si>
    <t>036) 522 3384</t>
  </si>
  <si>
    <t>Arnaldo Boulevard, Lawis Baybay, Roxas City</t>
  </si>
  <si>
    <t>Restaurants, Bar &amp; Grill</t>
  </si>
  <si>
    <t>https://drive.google.com/open?id=1sbXnhvvJlqHgpYKPB6lGLtHeyYcnMpj4</t>
  </si>
  <si>
    <t>https://drive.google.com/open?id=1h1qpTJQ0D93n6IKgAaxlH8BwYRAF4rMz</t>
  </si>
  <si>
    <t>Villa Oroceo Guanco Resort</t>
  </si>
  <si>
    <t>https://www.facebook.com/villaoroceoguancoresort/</t>
  </si>
  <si>
    <t>0921-661-7797</t>
  </si>
  <si>
    <t>Brgy. Agsilab ,Sapi-an, Capiz</t>
  </si>
  <si>
    <t>Resort ,  Sports &amp; Recreation</t>
  </si>
  <si>
    <t>https://drive.google.com/open?id=1Iv9lyCAC2QjpVpzL_o3SOHCnbOZU-Y88</t>
  </si>
  <si>
    <t>Coco Veranda Bar &amp; Restaurant</t>
  </si>
  <si>
    <t>https://www.facebook.com/cocoverandacapiz/</t>
  </si>
  <si>
    <t>cocoverandaph@gmail.com</t>
  </si>
  <si>
    <t>(036) 621 6185</t>
  </si>
  <si>
    <t>Lawis Baybay ,Capiz</t>
  </si>
  <si>
    <t>Restaurants</t>
  </si>
  <si>
    <t>https://drive.google.com/open?id=1yJsauFVt26221ZxirfZuuw0vdBkLB2or</t>
  </si>
  <si>
    <t>https://drive.google.com/open?id=1DHzmFx_cQuCiMHoC0L9pa-ksxa06VN6z</t>
  </si>
  <si>
    <t>Fridays Boracay Beach Resort</t>
  </si>
  <si>
    <t>https://www.fridaysboracay.com/</t>
  </si>
  <si>
    <t>https://www.facebook.com/FridaysBoracay/</t>
  </si>
  <si>
    <t>info@fridaysboracay.com</t>
  </si>
  <si>
    <t>(036) 288 6204</t>
  </si>
  <si>
    <t>Station 1, White Beach, Central Hwy., Pinaungon Boracay 5608</t>
  </si>
  <si>
    <t>https://drive.google.com/open?id=1i1xY0a_E-9Vfz-8CLCIboEVmX2D1tsxj</t>
  </si>
  <si>
    <t>https://drive.google.com/open?id=1mOXxBxL-o2YtLRWiS_6HUb5oSorLTk2j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</si>
</sst>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9">
    <font>
      <sz val="10.0"/>
      <color rgb="FF000000"/>
      <name val="Arial"/>
    </font>
    <font>
      <b/>
      <i/>
      <sz val="18.0"/>
      <color rgb="FF000000"/>
      <name val="Arial"/>
    </font>
    <font>
      <name val="Arial"/>
    </font>
    <font>
      <b/>
      <sz val="14.0"/>
      <color rgb="FF000000"/>
      <name val="Arial"/>
    </font>
    <font>
      <b/>
      <sz val="14.0"/>
      <color rgb="FF000000"/>
      <name val="Calibri"/>
    </font>
    <font>
      <sz val="10.0"/>
      <color rgb="FF222222"/>
      <name val="Arial"/>
    </font>
    <font>
      <u/>
      <sz val="10.0"/>
      <color rgb="FF0000FF"/>
      <name val="Arial"/>
    </font>
    <font>
      <u/>
      <sz val="10.0"/>
      <color theme="4"/>
      <name val="Arial"/>
    </font>
    <font>
      <u/>
      <sz val="10.0"/>
      <color rgb="FF000000"/>
      <name val="Arial"/>
    </font>
    <font>
      <sz val="10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4A86E8"/>
      <name val="Arial"/>
    </font>
    <font>
      <u/>
      <sz val="10.0"/>
      <color rgb="FF0000FF"/>
      <name val="Arial"/>
    </font>
    <font>
      <u/>
      <sz val="10.0"/>
      <color rgb="FF3D85C6"/>
      <name val="Arial"/>
    </font>
    <font>
      <u/>
      <sz val="10.0"/>
      <color rgb="FF000000"/>
      <name val="Arial"/>
    </font>
    <font>
      <u/>
      <sz val="10.0"/>
      <color rgb="FF0000FF"/>
      <name val="Arial"/>
    </font>
    <font>
      <u/>
      <sz val="10.0"/>
      <color theme="4"/>
      <name val="Arial"/>
    </font>
    <font>
      <color theme="1"/>
      <name val="Arial"/>
    </font>
    <font>
      <u/>
      <color rgb="FF0000FF"/>
    </font>
    <font>
      <color rgb="FF000000"/>
      <name val="Arial"/>
    </font>
    <font>
      <u/>
      <color rgb="FF0000FF"/>
    </font>
    <font>
      <u/>
      <color rgb="FF0000FF"/>
    </font>
    <font>
      <u/>
      <color rgb="FF000000"/>
      <name val="Arial"/>
    </font>
    <font>
      <u/>
      <color rgb="FF000000"/>
      <name val="Arial"/>
    </font>
    <font>
      <sz val="9.0"/>
      <color rgb="FF000000"/>
      <name val="Arial"/>
    </font>
    <font>
      <sz val="9.0"/>
      <color rgb="FF383838"/>
      <name val="Arial"/>
    </font>
    <font>
      <sz val="11.0"/>
      <color rgb="FF222222"/>
      <name val="Arial"/>
    </font>
    <font>
      <color rgb="FF000000"/>
      <name val="Muli"/>
    </font>
    <font>
      <sz val="9.0"/>
      <color rgb="FF1C1E21"/>
      <name val="Arial"/>
    </font>
    <font>
      <sz val="10.0"/>
      <color rgb="FF1C1E21"/>
      <name val="Arial"/>
    </font>
    <font>
      <sz val="10.0"/>
      <color rgb="FF383838"/>
      <name val="Arial"/>
    </font>
    <font>
      <sz val="11.0"/>
      <color rgb="FF000000"/>
      <name val="Arial"/>
    </font>
    <font>
      <color rgb="FF383838"/>
      <name val="BlinkMacSystemFont"/>
    </font>
    <font>
      <color rgb="FF212529"/>
      <name val="MaisonNeue"/>
    </font>
    <font>
      <color rgb="FF212529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00"/>
      <name val="Arial"/>
    </font>
    <font>
      <color rgb="FF1C1E21"/>
      <name val="Arial"/>
    </font>
    <font>
      <u/>
      <color rgb="FF1155CC"/>
      <name val="Arial"/>
    </font>
    <font>
      <u/>
      <color rgb="FF0000FF"/>
      <name val="Arial"/>
    </font>
    <font>
      <color rgb="FF383838"/>
      <name val="Arial"/>
    </font>
    <font>
      <u/>
      <sz val="11.0"/>
      <color rgb="FF0000FF"/>
      <name val="Calibri"/>
    </font>
    <font>
      <u/>
      <sz val="11.0"/>
      <color rgb="FF000000"/>
      <name val="Arial"/>
    </font>
    <font>
      <u/>
      <color rgb="FF0000FF"/>
    </font>
    <font>
      <u/>
      <color rgb="FF1155CC"/>
      <name val="Arial"/>
    </font>
    <font>
      <u/>
      <color rgb="FF0000FF"/>
      <name val="Arial"/>
    </font>
    <font>
      <u/>
      <color rgb="FF0000FF"/>
      <name val="Arial"/>
    </font>
    <font>
      <u/>
      <color rgb="FF000000"/>
      <name val="Arial"/>
    </font>
    <font>
      <u/>
      <color rgb="FF0000FF"/>
      <name val="Arial"/>
    </font>
    <font>
      <u/>
      <color rgb="FF000000"/>
      <name val="Arial"/>
    </font>
    <font>
      <color rgb="FF222222"/>
      <name val="Arial"/>
    </font>
    <font>
      <u/>
      <color rgb="FF0000FF"/>
      <name val="Arial"/>
    </font>
    <font>
      <u/>
      <color rgb="FF0B5394"/>
      <name val="Arial"/>
    </font>
    <font>
      <u/>
      <color rgb="FF0000FF"/>
      <name val="Arial"/>
    </font>
    <font>
      <u/>
      <color rgb="FF000000"/>
      <name val="Arial"/>
    </font>
    <font>
      <u/>
      <color rgb="FF000000"/>
      <name val="Arial"/>
    </font>
    <font>
      <u/>
      <sz val="9.0"/>
      <color rgb="FF385898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00"/>
      <name val="Arial"/>
    </font>
    <font>
      <sz val="10.0"/>
      <color rgb="FF000A12"/>
      <name val="Arial"/>
    </font>
    <font>
      <sz val="10.0"/>
    </font>
    <font/>
    <font>
      <b/>
      <sz val="9.0"/>
      <color rgb="FF444444"/>
      <name val="Arial"/>
    </font>
    <font>
      <sz val="9.0"/>
      <color rgb="FF222222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readingOrder="0" shrinkToFit="0" wrapText="0"/>
    </xf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8" numFmtId="0" xfId="0" applyAlignment="1" applyFont="1">
      <alignment horizontal="left" readingOrder="0" vertical="top"/>
    </xf>
    <xf borderId="0" fillId="0" fontId="9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10" numFmtId="0" xfId="0" applyAlignment="1" applyFont="1">
      <alignment readingOrder="0"/>
    </xf>
    <xf borderId="0" fillId="0" fontId="11" numFmtId="0" xfId="0" applyFont="1"/>
    <xf borderId="0" fillId="0" fontId="9" numFmtId="0" xfId="0" applyAlignment="1" applyFont="1">
      <alignment readingOrder="0"/>
    </xf>
    <xf borderId="0" fillId="0" fontId="9" numFmtId="0" xfId="0" applyFont="1"/>
    <xf borderId="0" fillId="0" fontId="12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0" fillId="0" fontId="13" numFmtId="0" xfId="0" applyFont="1"/>
    <xf borderId="0" fillId="0" fontId="0" numFmtId="0" xfId="0" applyAlignment="1" applyFont="1">
      <alignment readingOrder="0" shrinkToFit="0" vertical="bottom" wrapText="0"/>
    </xf>
    <xf borderId="0" fillId="0" fontId="14" numFmtId="0" xfId="0" applyAlignment="1" applyFont="1">
      <alignment readingOrder="0" shrinkToFit="0" vertical="bottom" wrapText="0"/>
    </xf>
    <xf borderId="0" fillId="0" fontId="15" numFmtId="0" xfId="0" applyAlignment="1" applyFont="1">
      <alignment readingOrder="0" shrinkToFit="0" vertical="bottom" wrapText="0"/>
    </xf>
    <xf borderId="0" fillId="0" fontId="16" numFmtId="0" xfId="0" applyAlignment="1" applyFont="1">
      <alignment readingOrder="0"/>
    </xf>
    <xf borderId="0" fillId="2" fontId="17" numFmtId="0" xfId="0" applyAlignment="1" applyFill="1" applyFont="1">
      <alignment horizontal="left" readingOrder="0"/>
    </xf>
    <xf borderId="0" fillId="0" fontId="9" numFmtId="0" xfId="0" applyAlignment="1" applyFont="1">
      <alignment horizontal="left" readingOrder="0"/>
    </xf>
    <xf borderId="0" fillId="0" fontId="18" numFmtId="0" xfId="0" applyAlignment="1" applyFont="1">
      <alignment readingOrder="0"/>
    </xf>
    <xf borderId="0" fillId="0" fontId="19" numFmtId="0" xfId="0" applyAlignment="1" applyFont="1">
      <alignment readingOrder="0"/>
    </xf>
    <xf borderId="0" fillId="2" fontId="20" numFmtId="0" xfId="0" applyAlignment="1" applyFont="1">
      <alignment horizontal="left" readingOrder="0"/>
    </xf>
    <xf borderId="0" fillId="0" fontId="21" numFmtId="0" xfId="0" applyAlignment="1" applyFont="1">
      <alignment readingOrder="0"/>
    </xf>
    <xf borderId="0" fillId="0" fontId="22" numFmtId="0" xfId="0" applyFont="1"/>
    <xf borderId="0" fillId="0" fontId="18" numFmtId="0" xfId="0" applyAlignment="1" applyFont="1">
      <alignment horizontal="left" readingOrder="0"/>
    </xf>
    <xf borderId="0" fillId="2" fontId="23" numFmtId="0" xfId="0" applyAlignment="1" applyFont="1">
      <alignment horizontal="left" readingOrder="0"/>
    </xf>
    <xf borderId="0" fillId="0" fontId="24" numFmtId="0" xfId="0" applyAlignment="1" applyFont="1">
      <alignment readingOrder="0"/>
    </xf>
    <xf borderId="0" fillId="2" fontId="0" numFmtId="0" xfId="0" applyAlignment="1" applyFont="1">
      <alignment horizontal="left" readingOrder="0"/>
    </xf>
    <xf borderId="0" fillId="2" fontId="25" numFmtId="0" xfId="0" applyAlignment="1" applyFont="1">
      <alignment horizontal="left" readingOrder="0"/>
    </xf>
    <xf borderId="0" fillId="2" fontId="26" numFmtId="0" xfId="0" applyAlignment="1" applyFont="1">
      <alignment readingOrder="0"/>
    </xf>
    <xf borderId="0" fillId="2" fontId="27" numFmtId="0" xfId="0" applyAlignment="1" applyFont="1">
      <alignment horizontal="left" readingOrder="0"/>
    </xf>
    <xf borderId="0" fillId="2" fontId="28" numFmtId="0" xfId="0" applyAlignment="1" applyFont="1">
      <alignment readingOrder="0"/>
    </xf>
    <xf borderId="0" fillId="2" fontId="25" numFmtId="0" xfId="0" applyAlignment="1" applyFont="1">
      <alignment horizontal="left" readingOrder="0"/>
    </xf>
    <xf borderId="0" fillId="2" fontId="29" numFmtId="0" xfId="0" applyAlignment="1" applyFont="1">
      <alignment readingOrder="0"/>
    </xf>
    <xf borderId="0" fillId="2" fontId="30" numFmtId="0" xfId="0" applyAlignment="1" applyFont="1">
      <alignment readingOrder="0"/>
    </xf>
    <xf borderId="0" fillId="2" fontId="31" numFmtId="0" xfId="0" applyAlignment="1" applyFont="1">
      <alignment readingOrder="0"/>
    </xf>
    <xf borderId="0" fillId="2" fontId="32" numFmtId="0" xfId="0" applyAlignment="1" applyFont="1">
      <alignment horizontal="left" readingOrder="0"/>
    </xf>
    <xf borderId="0" fillId="2" fontId="33" numFmtId="0" xfId="0" applyAlignment="1" applyFont="1">
      <alignment readingOrder="0"/>
    </xf>
    <xf borderId="0" fillId="2" fontId="34" numFmtId="0" xfId="0" applyAlignment="1" applyFont="1">
      <alignment horizontal="left" readingOrder="0"/>
    </xf>
    <xf borderId="0" fillId="2" fontId="35" numFmtId="0" xfId="0" applyAlignment="1" applyFont="1">
      <alignment horizontal="left" readingOrder="0"/>
    </xf>
    <xf borderId="0" fillId="0" fontId="0" numFmtId="0" xfId="0" applyAlignment="1" applyFont="1">
      <alignment horizontal="left" readingOrder="0"/>
    </xf>
    <xf borderId="0" fillId="2" fontId="0" numFmtId="0" xfId="0" applyAlignment="1" applyFont="1">
      <alignment readingOrder="0"/>
    </xf>
    <xf borderId="0" fillId="2" fontId="30" numFmtId="0" xfId="0" applyAlignment="1" applyFont="1">
      <alignment horizontal="left" readingOrder="0"/>
    </xf>
    <xf borderId="0" fillId="2" fontId="20" numFmtId="0" xfId="0" applyAlignment="1" applyFont="1">
      <alignment readingOrder="0"/>
    </xf>
    <xf borderId="0" fillId="0" fontId="20" numFmtId="0" xfId="0" applyAlignment="1" applyFont="1">
      <alignment horizontal="left" readingOrder="0"/>
    </xf>
    <xf borderId="0" fillId="0" fontId="20" numFmtId="0" xfId="0" applyAlignment="1" applyFont="1">
      <alignment readingOrder="0"/>
    </xf>
    <xf borderId="0" fillId="0" fontId="36" numFmtId="0" xfId="0" applyAlignment="1" applyFont="1">
      <alignment vertical="bottom"/>
    </xf>
    <xf borderId="0" fillId="0" fontId="37" numFmtId="0" xfId="0" applyAlignment="1" applyFont="1">
      <alignment readingOrder="0" shrinkToFit="0" vertical="bottom" wrapText="0"/>
    </xf>
    <xf borderId="0" fillId="0" fontId="38" numFmtId="0" xfId="0" applyAlignment="1" applyFont="1">
      <alignment readingOrder="0" shrinkToFit="0" vertical="bottom" wrapText="0"/>
    </xf>
    <xf borderId="0" fillId="0" fontId="39" numFmtId="0" xfId="0" applyAlignment="1" applyFont="1">
      <alignment horizontal="left" readingOrder="0" shrinkToFit="0" vertical="bottom" wrapText="0"/>
    </xf>
    <xf borderId="0" fillId="0" fontId="39" numFmtId="0" xfId="0" applyAlignment="1" applyFont="1">
      <alignment readingOrder="0" shrinkToFit="0" vertical="bottom" wrapText="0"/>
    </xf>
    <xf borderId="0" fillId="0" fontId="40" numFmtId="0" xfId="0" applyAlignment="1" applyFont="1">
      <alignment vertical="bottom"/>
    </xf>
    <xf borderId="0" fillId="0" fontId="41" numFmtId="0" xfId="0" applyAlignment="1" applyFont="1">
      <alignment readingOrder="0" vertical="bottom"/>
    </xf>
    <xf borderId="0" fillId="0" fontId="42" numFmtId="0" xfId="0" applyAlignment="1" applyFont="1">
      <alignment readingOrder="0" shrinkToFit="0" vertical="bottom" wrapText="0"/>
    </xf>
    <xf borderId="0" fillId="0" fontId="18" numFmtId="0" xfId="0" applyAlignment="1" applyFont="1">
      <alignment readingOrder="0" vertical="bottom"/>
    </xf>
    <xf borderId="0" fillId="0" fontId="43" numFmtId="0" xfId="0" applyAlignment="1" applyFont="1">
      <alignment readingOrder="0" vertical="bottom"/>
    </xf>
    <xf borderId="0" fillId="0" fontId="44" numFmtId="0" xfId="0" applyAlignment="1" applyFont="1">
      <alignment readingOrder="0" vertical="bottom"/>
    </xf>
    <xf borderId="0" fillId="0" fontId="18" numFmtId="0" xfId="0" applyAlignment="1" applyFont="1">
      <alignment readingOrder="0" shrinkToFit="0" vertical="bottom" wrapText="0"/>
    </xf>
    <xf borderId="0" fillId="0" fontId="18" numFmtId="0" xfId="0" applyAlignment="1" applyFont="1">
      <alignment horizontal="left" readingOrder="0" shrinkToFit="0" vertical="bottom" wrapText="0"/>
    </xf>
    <xf borderId="0" fillId="0" fontId="20" numFmtId="0" xfId="0" applyAlignment="1" applyFont="1">
      <alignment horizontal="left" readingOrder="0" vertical="bottom"/>
    </xf>
    <xf borderId="0" fillId="0" fontId="20" numFmtId="0" xfId="0" applyAlignment="1" applyFont="1">
      <alignment readingOrder="0" vertical="bottom"/>
    </xf>
    <xf borderId="0" fillId="2" fontId="45" numFmtId="0" xfId="0" applyAlignment="1" applyFont="1">
      <alignment readingOrder="0"/>
    </xf>
    <xf borderId="0" fillId="0" fontId="20" numFmtId="0" xfId="0" applyAlignment="1" applyFont="1">
      <alignment readingOrder="0" shrinkToFit="0" vertical="bottom" wrapText="0"/>
    </xf>
    <xf borderId="0" fillId="0" fontId="46" numFmtId="0" xfId="0" applyAlignment="1" applyFont="1">
      <alignment readingOrder="0" shrinkToFit="0" vertical="bottom" wrapText="0"/>
    </xf>
    <xf borderId="0" fillId="0" fontId="47" numFmtId="0" xfId="0" applyAlignment="1" applyFont="1">
      <alignment readingOrder="0" shrinkToFit="0" vertical="bottom" wrapText="0"/>
    </xf>
    <xf borderId="0" fillId="0" fontId="18" numFmtId="0" xfId="0" applyAlignment="1" applyFont="1">
      <alignment horizontal="left" readingOrder="0" shrinkToFit="0" vertical="top" wrapText="0"/>
    </xf>
    <xf borderId="0" fillId="0" fontId="20" numFmtId="0" xfId="0" applyAlignment="1" applyFont="1">
      <alignment readingOrder="0" shrinkToFit="0" vertical="bottom" wrapText="0"/>
    </xf>
    <xf borderId="0" fillId="0" fontId="48" numFmtId="0" xfId="0" applyAlignment="1" applyFont="1">
      <alignment vertical="bottom"/>
    </xf>
    <xf borderId="0" fillId="0" fontId="49" numFmtId="0" xfId="0" applyAlignment="1" applyFont="1">
      <alignment readingOrder="0" shrinkToFit="0" vertical="bottom" wrapText="0"/>
    </xf>
    <xf borderId="0" fillId="2" fontId="50" numFmtId="0" xfId="0" applyAlignment="1" applyFont="1">
      <alignment readingOrder="0" vertical="bottom"/>
    </xf>
    <xf borderId="0" fillId="0" fontId="18" numFmtId="0" xfId="0" applyAlignment="1" applyFont="1">
      <alignment vertical="bottom"/>
    </xf>
    <xf borderId="0" fillId="2" fontId="0" numFmtId="0" xfId="0" applyAlignment="1" applyFont="1">
      <alignment horizontal="left" readingOrder="0"/>
    </xf>
    <xf borderId="0" fillId="2" fontId="51" numFmtId="0" xfId="0" applyAlignment="1" applyFont="1">
      <alignment horizontal="left" readingOrder="0"/>
    </xf>
    <xf borderId="0" fillId="2" fontId="52" numFmtId="0" xfId="0" applyAlignment="1" applyFont="1">
      <alignment horizontal="left" readingOrder="0"/>
    </xf>
    <xf borderId="0" fillId="2" fontId="20" numFmtId="0" xfId="0" applyAlignment="1" applyFont="1">
      <alignment readingOrder="0" shrinkToFit="0" vertical="bottom" wrapText="0"/>
    </xf>
    <xf borderId="0" fillId="2" fontId="39" numFmtId="0" xfId="0" applyAlignment="1" applyFont="1">
      <alignment readingOrder="0" shrinkToFit="0" vertical="bottom" wrapText="0"/>
    </xf>
    <xf borderId="0" fillId="2" fontId="53" numFmtId="0" xfId="0" applyAlignment="1" applyFont="1">
      <alignment readingOrder="0"/>
    </xf>
    <xf borderId="0" fillId="0" fontId="54" numFmtId="0" xfId="0" applyAlignment="1" applyFont="1">
      <alignment readingOrder="0" shrinkToFit="0" vertical="bottom" wrapText="0"/>
    </xf>
    <xf borderId="0" fillId="2" fontId="55" numFmtId="0" xfId="0" applyAlignment="1" applyFont="1">
      <alignment readingOrder="0" shrinkToFit="0" vertical="bottom" wrapText="0"/>
    </xf>
    <xf borderId="0" fillId="2" fontId="56" numFmtId="0" xfId="0" applyAlignment="1" applyFont="1">
      <alignment readingOrder="0" shrinkToFit="0" vertical="bottom" wrapText="0"/>
    </xf>
    <xf borderId="0" fillId="2" fontId="57" numFmtId="0" xfId="0" applyAlignment="1" applyFont="1">
      <alignment horizontal="left" readingOrder="0" shrinkToFit="0" vertical="top" wrapText="0"/>
    </xf>
    <xf borderId="0" fillId="2" fontId="20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 shrinkToFit="0" vertical="top" wrapText="0"/>
    </xf>
    <xf borderId="0" fillId="0" fontId="20" numFmtId="0" xfId="0" applyAlignment="1" applyFont="1">
      <alignment horizontal="left" readingOrder="0" shrinkToFit="0" vertical="bottom" wrapText="0"/>
    </xf>
    <xf borderId="0" fillId="0" fontId="18" numFmtId="0" xfId="0" applyAlignment="1" applyFont="1">
      <alignment readingOrder="0" shrinkToFit="0" vertical="bottom" wrapText="0"/>
    </xf>
    <xf borderId="0" fillId="2" fontId="58" numFmtId="0" xfId="0" applyAlignment="1" applyFont="1">
      <alignment readingOrder="0" shrinkToFit="0" vertical="bottom" wrapText="0"/>
    </xf>
    <xf borderId="0" fillId="2" fontId="39" numFmtId="0" xfId="0" applyAlignment="1" applyFont="1">
      <alignment horizontal="left" readingOrder="0" shrinkToFit="0" vertical="bottom" wrapText="0"/>
    </xf>
    <xf borderId="0" fillId="2" fontId="0" numFmtId="0" xfId="0" applyAlignment="1" applyFont="1">
      <alignment vertical="bottom"/>
    </xf>
    <xf borderId="0" fillId="0" fontId="59" numFmtId="0" xfId="0" applyAlignment="1" applyFont="1">
      <alignment vertical="bottom"/>
    </xf>
    <xf borderId="0" fillId="2" fontId="0" numFmtId="0" xfId="0" applyAlignment="1" applyFont="1">
      <alignment horizontal="left" vertical="bottom"/>
    </xf>
    <xf borderId="0" fillId="2" fontId="0" numFmtId="0" xfId="0" applyAlignment="1" applyFont="1">
      <alignment vertical="bottom"/>
    </xf>
    <xf borderId="0" fillId="0" fontId="0" numFmtId="0" xfId="0" applyAlignment="1" applyFont="1">
      <alignment vertical="bottom"/>
    </xf>
    <xf borderId="0" fillId="0" fontId="60" numFmtId="0" xfId="0" applyAlignment="1" applyFont="1">
      <alignment shrinkToFit="0" vertical="bottom" wrapText="1"/>
    </xf>
    <xf borderId="1" fillId="2" fontId="61" numFmtId="0" xfId="0" applyAlignment="1" applyBorder="1" applyFont="1">
      <alignment shrinkToFit="0" vertical="bottom" wrapText="0"/>
    </xf>
    <xf borderId="1" fillId="0" fontId="18" numFmtId="0" xfId="0" applyAlignment="1" applyBorder="1" applyFont="1">
      <alignment vertical="bottom"/>
    </xf>
    <xf borderId="1" fillId="0" fontId="62" numFmtId="0" xfId="0" applyAlignment="1" applyBorder="1" applyFont="1">
      <alignment shrinkToFit="0" vertical="bottom" wrapText="0"/>
    </xf>
    <xf borderId="0" fillId="0" fontId="0" numFmtId="0" xfId="0" applyAlignment="1" applyFont="1">
      <alignment vertical="bottom"/>
    </xf>
    <xf borderId="0" fillId="2" fontId="20" numFmtId="0" xfId="0" applyAlignment="1" applyFont="1">
      <alignment horizontal="left" readingOrder="0"/>
    </xf>
    <xf borderId="0" fillId="0" fontId="0" numFmtId="0" xfId="0" applyAlignment="1" applyFont="1">
      <alignment readingOrder="0" vertical="bottom"/>
    </xf>
    <xf borderId="0" fillId="2" fontId="0" numFmtId="0" xfId="0" applyAlignment="1" applyFont="1">
      <alignment horizontal="left" vertical="top"/>
    </xf>
    <xf borderId="0" fillId="2" fontId="63" numFmtId="0" xfId="0" applyAlignment="1" applyFont="1">
      <alignment horizontal="left" vertical="bottom"/>
    </xf>
    <xf borderId="0" fillId="0" fontId="9" numFmtId="0" xfId="0" applyAlignment="1" applyFont="1">
      <alignment readingOrder="0" vertical="bottom"/>
    </xf>
    <xf borderId="0" fillId="2" fontId="64" numFmtId="0" xfId="0" applyAlignment="1" applyFont="1">
      <alignment vertical="bottom"/>
    </xf>
    <xf borderId="0" fillId="2" fontId="30" numFmtId="0" xfId="0" applyAlignment="1" applyFont="1">
      <alignment vertical="bottom"/>
    </xf>
    <xf borderId="0" fillId="2" fontId="64" numFmtId="0" xfId="0" applyAlignment="1" applyFont="1">
      <alignment readingOrder="0"/>
    </xf>
    <xf borderId="0" fillId="0" fontId="65" numFmtId="0" xfId="0" applyAlignment="1" applyFont="1">
      <alignment readingOrder="0"/>
    </xf>
    <xf borderId="0" fillId="0" fontId="66" numFmtId="0" xfId="0" applyAlignment="1" applyFont="1">
      <alignment horizontal="left" readingOrder="0"/>
    </xf>
    <xf borderId="0" fillId="2" fontId="67" numFmtId="0" xfId="0" applyAlignment="1" applyFont="1">
      <alignment horizontal="center" readingOrder="0" shrinkToFit="0" wrapText="1"/>
    </xf>
    <xf borderId="0" fillId="0" fontId="18" numFmtId="0" xfId="0" applyAlignment="1" applyFont="1">
      <alignment horizontal="left"/>
    </xf>
    <xf borderId="0" fillId="2" fontId="68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eb.facebook.com/puntarosahotelboracay?_rdc=1&amp;_rdr" TargetMode="External"/><Relationship Id="rId190" Type="http://schemas.openxmlformats.org/officeDocument/2006/relationships/hyperlink" Target="https://www.facebook.com/search/top/?q=Valle%20Verde%20Mountain%20Spring%20Resort&amp;epa=SEARCH_BOX" TargetMode="External"/><Relationship Id="rId42" Type="http://schemas.openxmlformats.org/officeDocument/2006/relationships/hyperlink" Target="https://web.facebook.com/coastboracay/?_rdc=1&amp;_rdr" TargetMode="External"/><Relationship Id="rId41" Type="http://schemas.openxmlformats.org/officeDocument/2006/relationships/hyperlink" Target="https://coastboracay.com/" TargetMode="External"/><Relationship Id="rId44" Type="http://schemas.openxmlformats.org/officeDocument/2006/relationships/hyperlink" Target="https://web.facebook.com/henannpalmbeach/?_rdc=1&amp;_rdr" TargetMode="External"/><Relationship Id="rId194" Type="http://schemas.openxmlformats.org/officeDocument/2006/relationships/hyperlink" Target="https://www.facebook.com/adharaboutiqueresort/" TargetMode="External"/><Relationship Id="rId43" Type="http://schemas.openxmlformats.org/officeDocument/2006/relationships/hyperlink" Target="https://www.henann.com/henannpalmbeach/" TargetMode="External"/><Relationship Id="rId193" Type="http://schemas.openxmlformats.org/officeDocument/2006/relationships/hyperlink" Target="http://adhararesort.com/?fbclid=IwAR3tg3u53W96vTJZMKvS6VCu6_Ijzkl80rzinPlzkZXoDMsiXt65jys_zqg" TargetMode="External"/><Relationship Id="rId46" Type="http://schemas.openxmlformats.org/officeDocument/2006/relationships/hyperlink" Target="https://web.facebook.com/ferrahotel?_rdc=1&amp;_rdr" TargetMode="External"/><Relationship Id="rId192" Type="http://schemas.openxmlformats.org/officeDocument/2006/relationships/hyperlink" Target="https://drive.google.com/open?id=1I9_zCyon_VLaEu4OwWXrRfNQxtOmPU4E" TargetMode="External"/><Relationship Id="rId45" Type="http://schemas.openxmlformats.org/officeDocument/2006/relationships/hyperlink" Target="http://www.ferrahotel.com/" TargetMode="External"/><Relationship Id="rId191" Type="http://schemas.openxmlformats.org/officeDocument/2006/relationships/hyperlink" Target="https://drive.google.com/open?id=19EAP1jSCmWn_UDI5WnBePRJF_XpCBssO" TargetMode="External"/><Relationship Id="rId48" Type="http://schemas.openxmlformats.org/officeDocument/2006/relationships/hyperlink" Target="https://crimsonhotel.com/boracay/" TargetMode="External"/><Relationship Id="rId187" Type="http://schemas.openxmlformats.org/officeDocument/2006/relationships/hyperlink" Target="https://drive.google.com/open?id=1Q2rqauH-FXGCntw3clBKFVKkTsty45yB" TargetMode="External"/><Relationship Id="rId47" Type="http://schemas.openxmlformats.org/officeDocument/2006/relationships/hyperlink" Target="https://drive.google.com/open?id=19GGQDpl9oR4vupvxi41umES-pxukQjEs" TargetMode="External"/><Relationship Id="rId186" Type="http://schemas.openxmlformats.org/officeDocument/2006/relationships/hyperlink" Target="https://www.facebook.com/Camp-Alfredo-in-Guimaras-194925340538279/" TargetMode="External"/><Relationship Id="rId185" Type="http://schemas.openxmlformats.org/officeDocument/2006/relationships/hyperlink" Target="https://www.choosephilippines.com/do/adventures-and-sports/4019/camp-alfredo-guimaras/" TargetMode="External"/><Relationship Id="rId49" Type="http://schemas.openxmlformats.org/officeDocument/2006/relationships/hyperlink" Target="https://web.facebook.com/crimsonboracay/?_rdc=1&amp;_rdr" TargetMode="External"/><Relationship Id="rId184" Type="http://schemas.openxmlformats.org/officeDocument/2006/relationships/hyperlink" Target="https://www.google.com/search?sxsrf=ACYBGNQLQLWNF-MSIimGTxppLLiV7YjyRw:1571035897448&amp;q=best+restaurant+in+kalibo&amp;npsic=0&amp;rflfq=1&amp;rldoc=1&amp;rlha=0&amp;rllag=11706334,122367998,727&amp;tbm=lcl&amp;sxsrf=ACYBGNQLQLWNF-MSIimGTxppLLiV7YjyRw:1571035897448&amp;sa=X&amp;ved=2ahUKEwj-1-LklJvlAhUYxIsBHcM8C5sQjGp6BAgKEEE&amp;biw=1366&amp;bih=638" TargetMode="External"/><Relationship Id="rId189" Type="http://schemas.openxmlformats.org/officeDocument/2006/relationships/hyperlink" Target="http://www.valleverdemtnresort.com" TargetMode="External"/><Relationship Id="rId188" Type="http://schemas.openxmlformats.org/officeDocument/2006/relationships/hyperlink" Target="https://drive.google.com/open?id=1PvOh1bHxTKVujAoN0uxPMcWn4CsX92eR" TargetMode="External"/><Relationship Id="rId31" Type="http://schemas.openxmlformats.org/officeDocument/2006/relationships/hyperlink" Target="https://www.jonysbeachresortboracay.com/en/" TargetMode="External"/><Relationship Id="rId30" Type="http://schemas.openxmlformats.org/officeDocument/2006/relationships/hyperlink" Target="https://web.facebook.com/BlueMarinaHotel?_rdc=1&amp;_rdr" TargetMode="External"/><Relationship Id="rId33" Type="http://schemas.openxmlformats.org/officeDocument/2006/relationships/hyperlink" Target="https://www.thepiccolohotelboracay.com/en/" TargetMode="External"/><Relationship Id="rId183" Type="http://schemas.openxmlformats.org/officeDocument/2006/relationships/hyperlink" Target="https://web.facebook.com/minoriomakase/?__tn__=%2Cd%2CP-R&amp;eid=ARDQ9LsSqKpfeZFwXexR4Um45k37dx6ZgJ4joGokYSQoTK_zV-bz_mN5QRmWAq6FialtU56AVx2_7dmU" TargetMode="External"/><Relationship Id="rId32" Type="http://schemas.openxmlformats.org/officeDocument/2006/relationships/hyperlink" Target="https://web.facebook.com/JonysBeachResort?_rdc=1&amp;_rdr" TargetMode="External"/><Relationship Id="rId182" Type="http://schemas.openxmlformats.org/officeDocument/2006/relationships/hyperlink" Target="https://minorikalibo.business.site/" TargetMode="External"/><Relationship Id="rId35" Type="http://schemas.openxmlformats.org/officeDocument/2006/relationships/hyperlink" Target="https://www.movenpick.com/en/asia/philippines/boracay/resort-spa-boracay/overview/?utm_source=google&amp;utm_medium=local&amp;utm_campaign=Glocal+boracay" TargetMode="External"/><Relationship Id="rId181" Type="http://schemas.openxmlformats.org/officeDocument/2006/relationships/hyperlink" Target="https://drive.google.com/open?id=1QWUG3pJc7P8H3sQDGqpZqDrlj-9fn1OB" TargetMode="External"/><Relationship Id="rId34" Type="http://schemas.openxmlformats.org/officeDocument/2006/relationships/hyperlink" Target="https://web.facebook.com/thepiccolohotel/?_rdc=1&amp;_rdr" TargetMode="External"/><Relationship Id="rId180" Type="http://schemas.openxmlformats.org/officeDocument/2006/relationships/hyperlink" Target="https://drive.google.com/open?id=1vpY-iHeopMB4Ck-7KNthQr4w6b7gm0Gv" TargetMode="External"/><Relationship Id="rId37" Type="http://schemas.openxmlformats.org/officeDocument/2006/relationships/hyperlink" Target="https://www.savoyhotelboracay.com.ph" TargetMode="External"/><Relationship Id="rId176" Type="http://schemas.openxmlformats.org/officeDocument/2006/relationships/hyperlink" Target="https://drive.google.com/open?id=1S52QWYbgZWJ3CadQFAonAhPQeIi198Ap" TargetMode="External"/><Relationship Id="rId297" Type="http://schemas.openxmlformats.org/officeDocument/2006/relationships/hyperlink" Target="https://www.facebook.com/Kapis.Mansions.Hotel/" TargetMode="External"/><Relationship Id="rId36" Type="http://schemas.openxmlformats.org/officeDocument/2006/relationships/hyperlink" Target="https://web.facebook.com/MovenpickHotels?_rdc=1&amp;_rdr" TargetMode="External"/><Relationship Id="rId175" Type="http://schemas.openxmlformats.org/officeDocument/2006/relationships/hyperlink" Target="https://drive.google.com/open?id=1pR9vYdYNQp5XILqHOvbPBtxLLsC65qSq" TargetMode="External"/><Relationship Id="rId296" Type="http://schemas.openxmlformats.org/officeDocument/2006/relationships/hyperlink" Target="http://www.kapismansions.com" TargetMode="External"/><Relationship Id="rId39" Type="http://schemas.openxmlformats.org/officeDocument/2006/relationships/hyperlink" Target="http://www.puntarosaboracay.com/" TargetMode="External"/><Relationship Id="rId174" Type="http://schemas.openxmlformats.org/officeDocument/2006/relationships/hyperlink" Target="https://www.facebook.com/andanaresort/" TargetMode="External"/><Relationship Id="rId295" Type="http://schemas.openxmlformats.org/officeDocument/2006/relationships/hyperlink" Target="https://drive.google.com/open?id=1IGCDVKXPgRzdXiN3wKAd3rMJQJ_M82-8" TargetMode="External"/><Relationship Id="rId38" Type="http://schemas.openxmlformats.org/officeDocument/2006/relationships/hyperlink" Target="https://web.facebook.com/SavoyHotelBoracay/?_rdc=1&amp;_rdr" TargetMode="External"/><Relationship Id="rId173" Type="http://schemas.openxmlformats.org/officeDocument/2006/relationships/hyperlink" Target="http://andanaresort.com/" TargetMode="External"/><Relationship Id="rId294" Type="http://schemas.openxmlformats.org/officeDocument/2006/relationships/hyperlink" Target="https://drive.google.com/open?id=1kGMmccYgfb12TfGOoi5XeKQP7AnJLEy6" TargetMode="External"/><Relationship Id="rId179" Type="http://schemas.openxmlformats.org/officeDocument/2006/relationships/hyperlink" Target="http://jannahglycelbeach.com/" TargetMode="External"/><Relationship Id="rId178" Type="http://schemas.openxmlformats.org/officeDocument/2006/relationships/hyperlink" Target="https://www.facebook.com/JannahGlycelBeachHouse/" TargetMode="External"/><Relationship Id="rId299" Type="http://schemas.openxmlformats.org/officeDocument/2006/relationships/hyperlink" Target="https://drive.google.com/open?id=12fSprdq-xM_uZrMyZzT5SMuM39f1bmgG" TargetMode="External"/><Relationship Id="rId177" Type="http://schemas.openxmlformats.org/officeDocument/2006/relationships/hyperlink" Target="http://jannahglycelbeach.com/" TargetMode="External"/><Relationship Id="rId298" Type="http://schemas.openxmlformats.org/officeDocument/2006/relationships/hyperlink" Target="https://drive.google.com/open?id=16vCtgQRs1FEJss1GA77J6074uvjkBjCc" TargetMode="External"/><Relationship Id="rId20" Type="http://schemas.openxmlformats.org/officeDocument/2006/relationships/hyperlink" Target="http://www.shangri-la.com/corporate/contact-us/email-us/" TargetMode="External"/><Relationship Id="rId22" Type="http://schemas.openxmlformats.org/officeDocument/2006/relationships/hyperlink" Target="https://web.facebook.com/dosmestizosph/" TargetMode="External"/><Relationship Id="rId21" Type="http://schemas.openxmlformats.org/officeDocument/2006/relationships/hyperlink" Target="http://dosmestizos.com/" TargetMode="External"/><Relationship Id="rId24" Type="http://schemas.openxmlformats.org/officeDocument/2006/relationships/hyperlink" Target="https://web.facebook.com/pg/StationXBoracay/about/" TargetMode="External"/><Relationship Id="rId23" Type="http://schemas.openxmlformats.org/officeDocument/2006/relationships/hyperlink" Target="https://thehuehotel.com/boracay/station-x" TargetMode="External"/><Relationship Id="rId26" Type="http://schemas.openxmlformats.org/officeDocument/2006/relationships/hyperlink" Target="https://web.facebook.com/BambooBeachResortBarAndRestaurant/?_rdc=1&amp;_rdr" TargetMode="External"/><Relationship Id="rId25" Type="http://schemas.openxmlformats.org/officeDocument/2006/relationships/hyperlink" Target="https://www.bamboobeachresort.com.ph/" TargetMode="External"/><Relationship Id="rId28" Type="http://schemas.openxmlformats.org/officeDocument/2006/relationships/hyperlink" Target="https://web.facebook.com/TheLindBoracay/?_rdc=1&amp;_rdr" TargetMode="External"/><Relationship Id="rId27" Type="http://schemas.openxmlformats.org/officeDocument/2006/relationships/hyperlink" Target="https://www.thelindhotels.com" TargetMode="External"/><Relationship Id="rId29" Type="http://schemas.openxmlformats.org/officeDocument/2006/relationships/hyperlink" Target="https://www.bluemarinaboracay.com/" TargetMode="External"/><Relationship Id="rId11" Type="http://schemas.openxmlformats.org/officeDocument/2006/relationships/hyperlink" Target="http://aplayabeachbar.restaurantwebexperts.com/" TargetMode="External"/><Relationship Id="rId10" Type="http://schemas.openxmlformats.org/officeDocument/2006/relationships/hyperlink" Target="https://web.facebook.com/steampunkboracay?_rdc=1&amp;_rdr" TargetMode="External"/><Relationship Id="rId13" Type="http://schemas.openxmlformats.org/officeDocument/2006/relationships/hyperlink" Target="https://suboboracay.com" TargetMode="External"/><Relationship Id="rId12" Type="http://schemas.openxmlformats.org/officeDocument/2006/relationships/hyperlink" Target="https://web.facebook.com/aplayaboracay/?_rdc=1&amp;_rdr" TargetMode="External"/><Relationship Id="rId15" Type="http://schemas.openxmlformats.org/officeDocument/2006/relationships/hyperlink" Target="http://www.thesunnysideboracay.com/" TargetMode="External"/><Relationship Id="rId198" Type="http://schemas.openxmlformats.org/officeDocument/2006/relationships/hyperlink" Target="https://www.facebook.com/villaigangbeachresort/" TargetMode="External"/><Relationship Id="rId14" Type="http://schemas.openxmlformats.org/officeDocument/2006/relationships/hyperlink" Target="https://web.facebook.com/suboboracay/?_rdc=1&amp;_rdr" TargetMode="External"/><Relationship Id="rId197" Type="http://schemas.openxmlformats.org/officeDocument/2006/relationships/hyperlink" Target="http://www.tripadvisor.com/ShowUserReviews-g780762-d1550702-r158118029-Villa_Igang_Beach_Resort-Guimaras_Island_Visayas.html?fbclid=IwAR1T_O6qxObI7pyDt1Utls0pE8V0XoHA79X8Zispzrle1r7rhOp_l8fGydQ" TargetMode="External"/><Relationship Id="rId17" Type="http://schemas.openxmlformats.org/officeDocument/2006/relationships/hyperlink" Target="https://www.google.com/search?sxsrf=ACYBGNTrxV2th0jKyaQajdPewxQipyCf2w:1570503036599&amp;q=aklan+boracay+restaurants&amp;npsic=0&amp;rflfq=1&amp;rlha=0&amp;rllag=11963644,121923872,1031&amp;tbm=lcl&amp;ved=2ahUKEwj9yPXc04vlAhUFM94KHdjhDJIQjGp6BAgKEEM&amp;tbs=lrf:!2m1!1e2!2m1!1e3!2m1!1e16!3sIAE,lf:1,lf_ui:9&amp;rldoc=1" TargetMode="External"/><Relationship Id="rId196" Type="http://schemas.openxmlformats.org/officeDocument/2006/relationships/hyperlink" Target="https://drive.google.com/open?id=1qZAVT3nPlZ1gGP0a5Sb5kRR6HCei6t3J" TargetMode="External"/><Relationship Id="rId16" Type="http://schemas.openxmlformats.org/officeDocument/2006/relationships/hyperlink" Target="http://www.facebook.com/thesunnysideboracay" TargetMode="External"/><Relationship Id="rId195" Type="http://schemas.openxmlformats.org/officeDocument/2006/relationships/hyperlink" Target="https://drive.google.com/open?id=1jpr_BJAvoJwHwEoyyMlgDnxj5ExRwI61" TargetMode="External"/><Relationship Id="rId19" Type="http://schemas.openxmlformats.org/officeDocument/2006/relationships/hyperlink" Target="https://web.facebook.com/shangrila?_rdc=1&amp;_rdr" TargetMode="External"/><Relationship Id="rId18" Type="http://schemas.openxmlformats.org/officeDocument/2006/relationships/hyperlink" Target="https://www.shangri-la.com" TargetMode="External"/><Relationship Id="rId199" Type="http://schemas.openxmlformats.org/officeDocument/2006/relationships/hyperlink" Target="https://drive.google.com/open?id=1M5Ux3M7nY_RhBy6xBOENkGzlfbrzWYYw" TargetMode="External"/><Relationship Id="rId84" Type="http://schemas.openxmlformats.org/officeDocument/2006/relationships/hyperlink" Target="https://www.facebook.com/injaptowerhotel/" TargetMode="External"/><Relationship Id="rId83" Type="http://schemas.openxmlformats.org/officeDocument/2006/relationships/hyperlink" Target="https://www.booking.com" TargetMode="External"/><Relationship Id="rId86" Type="http://schemas.openxmlformats.org/officeDocument/2006/relationships/hyperlink" Target="https://drive.google.com/open?id=1QFJ03bjSqMgeal7x5sQj5HztR4tY0xOh" TargetMode="External"/><Relationship Id="rId85" Type="http://schemas.openxmlformats.org/officeDocument/2006/relationships/hyperlink" Target="mailto:iloilo@injaptowerhotel.com" TargetMode="External"/><Relationship Id="rId88" Type="http://schemas.openxmlformats.org/officeDocument/2006/relationships/hyperlink" Target="https://www.booking.com" TargetMode="External"/><Relationship Id="rId150" Type="http://schemas.openxmlformats.org/officeDocument/2006/relationships/hyperlink" Target="https://m.me/daysiloilo?fbclid=IwAR0QTQv2692naXPufutrmGYkRMN-uoO9Y_Sz7e-7vtDPhlBWAzZK8lAoINw" TargetMode="External"/><Relationship Id="rId271" Type="http://schemas.openxmlformats.org/officeDocument/2006/relationships/hyperlink" Target="https://drive.google.com/open?id=1hnbTlu9gEreJ5ckdK_WnE_LJHgVT_NAL" TargetMode="External"/><Relationship Id="rId87" Type="http://schemas.openxmlformats.org/officeDocument/2006/relationships/hyperlink" Target="https://drive.google.com/open?id=1CjAaIWUJ1uV-ucubyqXWKmuhRjLsqIZF" TargetMode="External"/><Relationship Id="rId270" Type="http://schemas.openxmlformats.org/officeDocument/2006/relationships/hyperlink" Target="https://drive.google.com/open?id=1_g2QfJBaLDXx2BC8EU73AryBE1GNegTj" TargetMode="External"/><Relationship Id="rId89" Type="http://schemas.openxmlformats.org/officeDocument/2006/relationships/hyperlink" Target="https://www.facebook.com/GoHotelsIloilo/?ref=br_rs" TargetMode="External"/><Relationship Id="rId80" Type="http://schemas.openxmlformats.org/officeDocument/2006/relationships/hyperlink" Target="mailto:skinetics_iloilo@yahoo.com" TargetMode="External"/><Relationship Id="rId82" Type="http://schemas.openxmlformats.org/officeDocument/2006/relationships/hyperlink" Target="https://drive.google.com/open?id=1CEAaq9FpVu9pspS8hAXfGHK3QnhFgene" TargetMode="External"/><Relationship Id="rId81" Type="http://schemas.openxmlformats.org/officeDocument/2006/relationships/hyperlink" Target="https://drive.google.com/open?id=1X8KJ0AtadEY_PEYq_Sg4BaU6XJLMkyyB" TargetMode="External"/><Relationship Id="rId1" Type="http://schemas.openxmlformats.org/officeDocument/2006/relationships/hyperlink" Target="http://www.nonies.com.ph/" TargetMode="External"/><Relationship Id="rId2" Type="http://schemas.openxmlformats.org/officeDocument/2006/relationships/hyperlink" Target="https://web.facebook.com/noniesboracay?_rdc=1&amp;_rdr" TargetMode="External"/><Relationship Id="rId3" Type="http://schemas.openxmlformats.org/officeDocument/2006/relationships/hyperlink" Target="mailto:INFO@NONIES.COM.PH" TargetMode="External"/><Relationship Id="rId149" Type="http://schemas.openxmlformats.org/officeDocument/2006/relationships/hyperlink" Target="https://www.facebook.com/daysiloilo" TargetMode="External"/><Relationship Id="rId4" Type="http://schemas.openxmlformats.org/officeDocument/2006/relationships/hyperlink" Target="http://thepigout.restaurantsnapshot.com/" TargetMode="External"/><Relationship Id="rId148" Type="http://schemas.openxmlformats.org/officeDocument/2006/relationships/hyperlink" Target="https://www.booking.com" TargetMode="External"/><Relationship Id="rId269" Type="http://schemas.openxmlformats.org/officeDocument/2006/relationships/hyperlink" Target="https://www.facebook.com/JamontHotel/" TargetMode="External"/><Relationship Id="rId9" Type="http://schemas.openxmlformats.org/officeDocument/2006/relationships/hyperlink" Target="https://web.facebook.com/steampunkboracay/" TargetMode="External"/><Relationship Id="rId143" Type="http://schemas.openxmlformats.org/officeDocument/2006/relationships/hyperlink" Target="https://www.booking.com" TargetMode="External"/><Relationship Id="rId264" Type="http://schemas.openxmlformats.org/officeDocument/2006/relationships/hyperlink" Target="http://www.northland-resorthotel.com/" TargetMode="External"/><Relationship Id="rId142" Type="http://schemas.openxmlformats.org/officeDocument/2006/relationships/hyperlink" Target="https://drive.google.com/open?id=1H43oawhvXK0bEvr4VTh10pPuwIxaFxHv" TargetMode="External"/><Relationship Id="rId263" Type="http://schemas.openxmlformats.org/officeDocument/2006/relationships/hyperlink" Target="https://drive.google.com/open?id=1WJPRW4UtHC_SWFe53WCZWDpz0Ax_mW7S" TargetMode="External"/><Relationship Id="rId141" Type="http://schemas.openxmlformats.org/officeDocument/2006/relationships/hyperlink" Target="https://drive.google.com/open?id=1H43oawhvXK0bEvr4VTh10pPuwIxaFxHv" TargetMode="External"/><Relationship Id="rId262" Type="http://schemas.openxmlformats.org/officeDocument/2006/relationships/hyperlink" Target="https://drive.google.com/open?id=11HcFCm8C71jvBQpYTVBxMYAhyN0jxCRu" TargetMode="External"/><Relationship Id="rId140" Type="http://schemas.openxmlformats.org/officeDocument/2006/relationships/hyperlink" Target="http://m.me/298329300198327" TargetMode="External"/><Relationship Id="rId261" Type="http://schemas.openxmlformats.org/officeDocument/2006/relationships/hyperlink" Target="https://www.facebook.com/NataasanBeachResortAndDivingCeter/" TargetMode="External"/><Relationship Id="rId5" Type="http://schemas.openxmlformats.org/officeDocument/2006/relationships/hyperlink" Target="https://web.facebook.com/pigoutbistro/" TargetMode="External"/><Relationship Id="rId147" Type="http://schemas.openxmlformats.org/officeDocument/2006/relationships/hyperlink" Target="https://drive.google.com/open?id=1eAwIpPzmLU_uVIoOlC6_FvXHKyBpoOwo" TargetMode="External"/><Relationship Id="rId268" Type="http://schemas.openxmlformats.org/officeDocument/2006/relationships/hyperlink" Target="http://www.sipalaysuites.com.ph/" TargetMode="External"/><Relationship Id="rId6" Type="http://schemas.openxmlformats.org/officeDocument/2006/relationships/hyperlink" Target="https://indiosbravosboracay.com/" TargetMode="External"/><Relationship Id="rId146" Type="http://schemas.openxmlformats.org/officeDocument/2006/relationships/hyperlink" Target="https://drive.google.com/open?id=1VVFap50zkEPe1qnevqxrvDUmu6a_mCOV" TargetMode="External"/><Relationship Id="rId267" Type="http://schemas.openxmlformats.org/officeDocument/2006/relationships/hyperlink" Target="https://drive.google.com/open?id=1apqLoKOmQO3pkZqo2xnHfDKoN7KwkF7s" TargetMode="External"/><Relationship Id="rId7" Type="http://schemas.openxmlformats.org/officeDocument/2006/relationships/hyperlink" Target="https://web.facebook.com/losindiosbravosboracay/?fref=ts&amp;_rdc=1&amp;_rdr" TargetMode="External"/><Relationship Id="rId145" Type="http://schemas.openxmlformats.org/officeDocument/2006/relationships/hyperlink" Target="http://m.me/eoncentennialresorthotelandwaterpark" TargetMode="External"/><Relationship Id="rId266" Type="http://schemas.openxmlformats.org/officeDocument/2006/relationships/hyperlink" Target="https://drive.google.com/open?id=1EJXUFYJE9Sx-wFCIBDxKahTHiS2xCn5I" TargetMode="External"/><Relationship Id="rId8" Type="http://schemas.openxmlformats.org/officeDocument/2006/relationships/hyperlink" Target="mailto:indiosbravosboracay@gmail.com" TargetMode="External"/><Relationship Id="rId144" Type="http://schemas.openxmlformats.org/officeDocument/2006/relationships/hyperlink" Target="https://www.facebook.com/eoncentennialresorthotelandwaterpark/" TargetMode="External"/><Relationship Id="rId265" Type="http://schemas.openxmlformats.org/officeDocument/2006/relationships/hyperlink" Target="https://www.facebook.com/Northland-Resort-Hotel-Manapla-172665462746548/" TargetMode="External"/><Relationship Id="rId73" Type="http://schemas.openxmlformats.org/officeDocument/2006/relationships/hyperlink" Target="https://drive.google.com/open?id=18JwU5ADspDtaLcvFQvy1ciE484RfMebV" TargetMode="External"/><Relationship Id="rId72" Type="http://schemas.openxmlformats.org/officeDocument/2006/relationships/hyperlink" Target="https://drive.google.com/open?id=1OgQjDpiV5BUWIE4nwhDjG8XNARUh3R5M" TargetMode="External"/><Relationship Id="rId75" Type="http://schemas.openxmlformats.org/officeDocument/2006/relationships/hyperlink" Target="https://www.facebook.com/GPHBoracay/" TargetMode="External"/><Relationship Id="rId74" Type="http://schemas.openxmlformats.org/officeDocument/2006/relationships/hyperlink" Target="https://www.goldenphoenixhotelboracay.com/" TargetMode="External"/><Relationship Id="rId77" Type="http://schemas.openxmlformats.org/officeDocument/2006/relationships/hyperlink" Target="https://drive.google.com/open?id=1o7fWA-Z8fZoj5ON5J_KXhK-p_KpWfkR1" TargetMode="External"/><Relationship Id="rId260" Type="http://schemas.openxmlformats.org/officeDocument/2006/relationships/hyperlink" Target="http://www.nataasanbeachresort.com/" TargetMode="External"/><Relationship Id="rId76" Type="http://schemas.openxmlformats.org/officeDocument/2006/relationships/hyperlink" Target="https://drive.google.com/open?id=1IEJq_R5YzHaXTlr8hvTmBH5eNQ3XRwal" TargetMode="External"/><Relationship Id="rId79" Type="http://schemas.openxmlformats.org/officeDocument/2006/relationships/hyperlink" Target="https://www.facebook.com/Skinetics-Wellness-Center-152000951559036/?ref=br_rs" TargetMode="External"/><Relationship Id="rId78" Type="http://schemas.openxmlformats.org/officeDocument/2006/relationships/hyperlink" Target="https://www.booking.com/" TargetMode="External"/><Relationship Id="rId71" Type="http://schemas.openxmlformats.org/officeDocument/2006/relationships/hyperlink" Target="https://www.facebook.com/BoracayTropicsPHL/" TargetMode="External"/><Relationship Id="rId70" Type="http://schemas.openxmlformats.org/officeDocument/2006/relationships/hyperlink" Target="http://www.boracaytropics.com/" TargetMode="External"/><Relationship Id="rId139" Type="http://schemas.openxmlformats.org/officeDocument/2006/relationships/hyperlink" Target="https://www.facebook.com/El-Haciendero-Private-Hotel-298329300198327/" TargetMode="External"/><Relationship Id="rId138" Type="http://schemas.openxmlformats.org/officeDocument/2006/relationships/hyperlink" Target="https://www.booking.com" TargetMode="External"/><Relationship Id="rId259" Type="http://schemas.openxmlformats.org/officeDocument/2006/relationships/hyperlink" Target="https://drive.google.com/open?id=1rXMqfWUSfxIQZQ0UJeV-xhQDSTYbJsOy" TargetMode="External"/><Relationship Id="rId137" Type="http://schemas.openxmlformats.org/officeDocument/2006/relationships/hyperlink" Target="https://drive.google.com/open?id=1CPIRmcTKmbKQg1jgqqjjnDVwEF2ElyIM" TargetMode="External"/><Relationship Id="rId258" Type="http://schemas.openxmlformats.org/officeDocument/2006/relationships/hyperlink" Target="https://drive.google.com/open?id=1BPyDbRP6RRCT51_kZW5XMQXBc2eKU4gT" TargetMode="External"/><Relationship Id="rId132" Type="http://schemas.openxmlformats.org/officeDocument/2006/relationships/hyperlink" Target="https://drive.google.com/open?id=1dEs3QgVCoYmtg3n-O79V8Djvw5DdZDoV" TargetMode="External"/><Relationship Id="rId253" Type="http://schemas.openxmlformats.org/officeDocument/2006/relationships/hyperlink" Target="https://www.facebook.com/ParadisoDelSurResort/" TargetMode="External"/><Relationship Id="rId131" Type="http://schemas.openxmlformats.org/officeDocument/2006/relationships/hyperlink" Target="https://drive.google.com/open?id=1HnNgUtSJMdxhUK5y580SrcebCzU8ULi5" TargetMode="External"/><Relationship Id="rId252" Type="http://schemas.openxmlformats.org/officeDocument/2006/relationships/hyperlink" Target="http://ww7.paradisobeachresort.com/" TargetMode="External"/><Relationship Id="rId130" Type="http://schemas.openxmlformats.org/officeDocument/2006/relationships/hyperlink" Target="http://m.me/RegattaResidenceHotel" TargetMode="External"/><Relationship Id="rId251" Type="http://schemas.openxmlformats.org/officeDocument/2006/relationships/hyperlink" Target="https://drive.google.com/open?id=1FtzCXp5xBxzCZkrjT2pjo6qTT3aGz2Fn" TargetMode="External"/><Relationship Id="rId250" Type="http://schemas.openxmlformats.org/officeDocument/2006/relationships/hyperlink" Target="https://drive.google.com/open?id=1Y3hdbqsXyIVj4bBW3wZPZZfvPSRgpwSm" TargetMode="External"/><Relationship Id="rId136" Type="http://schemas.openxmlformats.org/officeDocument/2006/relationships/hyperlink" Target="https://drive.google.com/open?id=1RMvhU5ilmaAE5--pLTEmQcF6VJKl2xVs" TargetMode="External"/><Relationship Id="rId257" Type="http://schemas.openxmlformats.org/officeDocument/2006/relationships/hyperlink" Target="https://www.facebook.com/palmasdelmarresortbacolod/?ref=br_rs" TargetMode="External"/><Relationship Id="rId135" Type="http://schemas.openxmlformats.org/officeDocument/2006/relationships/hyperlink" Target="http://m.me/356125065172803" TargetMode="External"/><Relationship Id="rId256" Type="http://schemas.openxmlformats.org/officeDocument/2006/relationships/hyperlink" Target="http://www.palmasdelmarresort.net/" TargetMode="External"/><Relationship Id="rId134" Type="http://schemas.openxmlformats.org/officeDocument/2006/relationships/hyperlink" Target="https://www.facebook.com/Telys-Bed-Breakfast-356125065172803/" TargetMode="External"/><Relationship Id="rId255" Type="http://schemas.openxmlformats.org/officeDocument/2006/relationships/hyperlink" Target="https://drive.google.com/open?id=1NaSLbZ4AZ0IjoWZRtOWyrszMgelV5nlr" TargetMode="External"/><Relationship Id="rId133" Type="http://schemas.openxmlformats.org/officeDocument/2006/relationships/hyperlink" Target="https://www.booking.com/" TargetMode="External"/><Relationship Id="rId254" Type="http://schemas.openxmlformats.org/officeDocument/2006/relationships/hyperlink" Target="https://drive.google.com/open?id=1cNoYYTPysmVerKlTQ8YNa9tqiAt-rAuQ" TargetMode="External"/><Relationship Id="rId62" Type="http://schemas.openxmlformats.org/officeDocument/2006/relationships/hyperlink" Target="https://www.strandboracay.com/" TargetMode="External"/><Relationship Id="rId61" Type="http://schemas.openxmlformats.org/officeDocument/2006/relationships/hyperlink" Target="https://www.facebook.com/onecrescentplace/" TargetMode="External"/><Relationship Id="rId64" Type="http://schemas.openxmlformats.org/officeDocument/2006/relationships/hyperlink" Target="http://www.boracayhaven.com.ph/" TargetMode="External"/><Relationship Id="rId63" Type="http://schemas.openxmlformats.org/officeDocument/2006/relationships/hyperlink" Target="https://www.facebook.com/strandboracay" TargetMode="External"/><Relationship Id="rId66" Type="http://schemas.openxmlformats.org/officeDocument/2006/relationships/hyperlink" Target="https://www.astoriacurrent.com/" TargetMode="External"/><Relationship Id="rId172" Type="http://schemas.openxmlformats.org/officeDocument/2006/relationships/hyperlink" Target="https://drive.google.com/open?id=1lVTEfsTA-G3kj3x6xCntTuk4TbYSiMOh" TargetMode="External"/><Relationship Id="rId293" Type="http://schemas.openxmlformats.org/officeDocument/2006/relationships/hyperlink" Target="https://www.facebook.com/pg/SanAntonioResort/about/?ref=page_internal" TargetMode="External"/><Relationship Id="rId65" Type="http://schemas.openxmlformats.org/officeDocument/2006/relationships/hyperlink" Target="https://www.facebook.com/boracayhavenresort/" TargetMode="External"/><Relationship Id="rId171" Type="http://schemas.openxmlformats.org/officeDocument/2006/relationships/hyperlink" Target="https://drive.google.com/open?id=1oMUDY8rD8dz4Ujf63GGMNf0L4Z11NUIb" TargetMode="External"/><Relationship Id="rId292" Type="http://schemas.openxmlformats.org/officeDocument/2006/relationships/hyperlink" Target="http://www.sanantonioresort.com" TargetMode="External"/><Relationship Id="rId68" Type="http://schemas.openxmlformats.org/officeDocument/2006/relationships/hyperlink" Target="https://www.tidesboracay.com/" TargetMode="External"/><Relationship Id="rId170" Type="http://schemas.openxmlformats.org/officeDocument/2006/relationships/hyperlink" Target="https://m.me/RichmondeHotelIloilo?fbclid=IwAR26ZhVaYtA6FFnzoZnUGhiUff-k50brtLc0riPzSDe0JEOW9AtJRke3vQg" TargetMode="External"/><Relationship Id="rId291" Type="http://schemas.openxmlformats.org/officeDocument/2006/relationships/hyperlink" Target="https://drive.google.com/open?id=1GAAXp7LoTlLSxSX1AQKqwgkr7z7QxvRJ" TargetMode="External"/><Relationship Id="rId67" Type="http://schemas.openxmlformats.org/officeDocument/2006/relationships/hyperlink" Target="https://www.facebook.com/astoriacurrent/" TargetMode="External"/><Relationship Id="rId290" Type="http://schemas.openxmlformats.org/officeDocument/2006/relationships/hyperlink" Target="https://drive.google.com/open?id=1PevNjciF3-CaCuph8Y7cW6m8uVLbbLIW" TargetMode="External"/><Relationship Id="rId60" Type="http://schemas.openxmlformats.org/officeDocument/2006/relationships/hyperlink" Target="https://www.onecrescentplace.com/" TargetMode="External"/><Relationship Id="rId165" Type="http://schemas.openxmlformats.org/officeDocument/2006/relationships/hyperlink" Target="http://m.me/DwellersPensione" TargetMode="External"/><Relationship Id="rId286" Type="http://schemas.openxmlformats.org/officeDocument/2006/relationships/hyperlink" Target="https://drive.google.com/open?id=1_oK0gV6Li33See1SD15tpx2hvu1A6AmJ" TargetMode="External"/><Relationship Id="rId69" Type="http://schemas.openxmlformats.org/officeDocument/2006/relationships/hyperlink" Target="https://www.facebook.com/tidesboracay/" TargetMode="External"/><Relationship Id="rId164" Type="http://schemas.openxmlformats.org/officeDocument/2006/relationships/hyperlink" Target="https://www.facebook.com/DwellersPensione/" TargetMode="External"/><Relationship Id="rId285" Type="http://schemas.openxmlformats.org/officeDocument/2006/relationships/hyperlink" Target="https://www.facebook.com/myislandshotel/" TargetMode="External"/><Relationship Id="rId163" Type="http://schemas.openxmlformats.org/officeDocument/2006/relationships/hyperlink" Target="https://www.booking.com/" TargetMode="External"/><Relationship Id="rId284" Type="http://schemas.openxmlformats.org/officeDocument/2006/relationships/hyperlink" Target="http://islandshotel.com.ph" TargetMode="External"/><Relationship Id="rId162" Type="http://schemas.openxmlformats.org/officeDocument/2006/relationships/hyperlink" Target="https://drive.google.com/open?id=1BmvHvD2ArhfKWcs91OfPbDtg824MXapM" TargetMode="External"/><Relationship Id="rId283" Type="http://schemas.openxmlformats.org/officeDocument/2006/relationships/hyperlink" Target="https://drive.google.com/open?id=1l3ZEmrIEo0qYPjq6TGOHZV80V2YYLUDF" TargetMode="External"/><Relationship Id="rId169" Type="http://schemas.openxmlformats.org/officeDocument/2006/relationships/hyperlink" Target="https://www.facebook.com/RichmondeHotelIloilo/" TargetMode="External"/><Relationship Id="rId168" Type="http://schemas.openxmlformats.org/officeDocument/2006/relationships/hyperlink" Target="https://www.booking.com" TargetMode="External"/><Relationship Id="rId289" Type="http://schemas.openxmlformats.org/officeDocument/2006/relationships/hyperlink" Target="https://www.facebook.com/HotelVeronica/" TargetMode="External"/><Relationship Id="rId167" Type="http://schemas.openxmlformats.org/officeDocument/2006/relationships/hyperlink" Target="https://drive.google.com/open?id=1c3QITOJj3YQrq09QHyCfBR6FAd0JgciE" TargetMode="External"/><Relationship Id="rId288" Type="http://schemas.openxmlformats.org/officeDocument/2006/relationships/hyperlink" Target="http://www.hotelveronica.com.ph/?fbclid=IwAR1aQVQJwW_F6qmd0h_rwd9ZDxy5zQ2lJ3s34kXy32XqAFRLb0_tpoMZqj4" TargetMode="External"/><Relationship Id="rId166" Type="http://schemas.openxmlformats.org/officeDocument/2006/relationships/hyperlink" Target="https://drive.google.com/open?id=1z6S9C19bTQw_Hmc0-bxArguzOkdtVdke" TargetMode="External"/><Relationship Id="rId287" Type="http://schemas.openxmlformats.org/officeDocument/2006/relationships/hyperlink" Target="https://drive.google.com/open?id=1Xtr6hYIMDhY2rA11pPnaVtb9H8TEUUGW" TargetMode="External"/><Relationship Id="rId51" Type="http://schemas.openxmlformats.org/officeDocument/2006/relationships/hyperlink" Target="https://www.facebook.com/AmbassadorInParadiseresort/" TargetMode="External"/><Relationship Id="rId50" Type="http://schemas.openxmlformats.org/officeDocument/2006/relationships/hyperlink" Target="https://www.ambassadorinparadise.com/" TargetMode="External"/><Relationship Id="rId53" Type="http://schemas.openxmlformats.org/officeDocument/2006/relationships/hyperlink" Target="https://www.facebook.com/DiscoveryShoresBoracay" TargetMode="External"/><Relationship Id="rId52" Type="http://schemas.openxmlformats.org/officeDocument/2006/relationships/hyperlink" Target="https://www.discoveryshoresboracay.com/" TargetMode="External"/><Relationship Id="rId55" Type="http://schemas.openxmlformats.org/officeDocument/2006/relationships/hyperlink" Target="https://www.facebook.com/theaquaboracay/" TargetMode="External"/><Relationship Id="rId161" Type="http://schemas.openxmlformats.org/officeDocument/2006/relationships/hyperlink" Target="https://drive.google.com/open?id=1VVzrT2KY3twBzRfMxTGmn-DsLLzMfZmB" TargetMode="External"/><Relationship Id="rId282" Type="http://schemas.openxmlformats.org/officeDocument/2006/relationships/hyperlink" Target="https://drive.google.com/open?id=13WwCIxvbI2jRKiUcZzcBC6ugTP7fjosW" TargetMode="External"/><Relationship Id="rId54" Type="http://schemas.openxmlformats.org/officeDocument/2006/relationships/hyperlink" Target="https://www.aquaboracay.com/" TargetMode="External"/><Relationship Id="rId160" Type="http://schemas.openxmlformats.org/officeDocument/2006/relationships/hyperlink" Target="https://m.me/harbortownhotel?fbclid=IwAR3VbFeEOsxU6jt2p0hJHZdwkZzd3U7SGzghcYfGjz8bDA15H8bOlvGlxCA" TargetMode="External"/><Relationship Id="rId281" Type="http://schemas.openxmlformats.org/officeDocument/2006/relationships/hyperlink" Target="https://m.facebook.com/urbanmanorhotel2011/" TargetMode="External"/><Relationship Id="rId57" Type="http://schemas.openxmlformats.org/officeDocument/2006/relationships/hyperlink" Target="https://www.facebook.com/theauhanaboracay" TargetMode="External"/><Relationship Id="rId280" Type="http://schemas.openxmlformats.org/officeDocument/2006/relationships/hyperlink" Target="http://urbanmanorhotel.yolasite.com/" TargetMode="External"/><Relationship Id="rId56" Type="http://schemas.openxmlformats.org/officeDocument/2006/relationships/hyperlink" Target="https://auhana.ph/" TargetMode="External"/><Relationship Id="rId159" Type="http://schemas.openxmlformats.org/officeDocument/2006/relationships/hyperlink" Target="https://www.facebook.com/harbortownhotel/" TargetMode="External"/><Relationship Id="rId59" Type="http://schemas.openxmlformats.org/officeDocument/2006/relationships/hyperlink" Target="https://www.facebook.com/hotelsoffiaboracayofficial/" TargetMode="External"/><Relationship Id="rId154" Type="http://schemas.openxmlformats.org/officeDocument/2006/relationships/hyperlink" Target="https://www.facebook.com/onelourdes.dormitel" TargetMode="External"/><Relationship Id="rId275" Type="http://schemas.openxmlformats.org/officeDocument/2006/relationships/hyperlink" Target="https://drive.google.com/open?id=1TUEO4q_FfGOgBEto6kg0Tzb0AflV_kja" TargetMode="External"/><Relationship Id="rId58" Type="http://schemas.openxmlformats.org/officeDocument/2006/relationships/hyperlink" Target="https://hotelsoffia.com/" TargetMode="External"/><Relationship Id="rId153" Type="http://schemas.openxmlformats.org/officeDocument/2006/relationships/hyperlink" Target="https://www.booking.com/" TargetMode="External"/><Relationship Id="rId274" Type="http://schemas.openxmlformats.org/officeDocument/2006/relationships/hyperlink" Target="https://drive.google.com/open?id=1BsDkmXvIq0GrCFHkkSwckPfTQtSgdlQv" TargetMode="External"/><Relationship Id="rId152" Type="http://schemas.openxmlformats.org/officeDocument/2006/relationships/hyperlink" Target="https://drive.google.com/open?id=10XDobAQH71pUmN6HE2C89WT_EwGjaXJ3" TargetMode="External"/><Relationship Id="rId273" Type="http://schemas.openxmlformats.org/officeDocument/2006/relationships/hyperlink" Target="https://www.facebook.com/twoseasonsboracay/" TargetMode="External"/><Relationship Id="rId151" Type="http://schemas.openxmlformats.org/officeDocument/2006/relationships/hyperlink" Target="https://drive.google.com/open?id=1XUs6VMEsFJT5k8-R_gny8gzmHuDfXcmI" TargetMode="External"/><Relationship Id="rId272" Type="http://schemas.openxmlformats.org/officeDocument/2006/relationships/hyperlink" Target="https://twoseasonsresorts.com/boracay/" TargetMode="External"/><Relationship Id="rId158" Type="http://schemas.openxmlformats.org/officeDocument/2006/relationships/hyperlink" Target="https://www.booking.com/" TargetMode="External"/><Relationship Id="rId279" Type="http://schemas.openxmlformats.org/officeDocument/2006/relationships/hyperlink" Target="https://drive.google.com/open?id=15a4l1xowpvIozl1VcnrN1QdWDdFhd5Ui" TargetMode="External"/><Relationship Id="rId157" Type="http://schemas.openxmlformats.org/officeDocument/2006/relationships/hyperlink" Target="https://drive.google.com/open?id=1GfQKLUcovn07voN6AppxWFJ5uQFEFlOx" TargetMode="External"/><Relationship Id="rId278" Type="http://schemas.openxmlformats.org/officeDocument/2006/relationships/hyperlink" Target="https://drive.google.com/open?id=1OIJPpOEKRqSH8D2j8asncPVUqeZkZQ7j" TargetMode="External"/><Relationship Id="rId156" Type="http://schemas.openxmlformats.org/officeDocument/2006/relationships/hyperlink" Target="https://drive.google.com/open?id=1SZ4RSzLjv_yt-E1IPdkOHbX2iW-hTD5-" TargetMode="External"/><Relationship Id="rId277" Type="http://schemas.openxmlformats.org/officeDocument/2006/relationships/hyperlink" Target="https://www.facebook.com/villacaemilla" TargetMode="External"/><Relationship Id="rId155" Type="http://schemas.openxmlformats.org/officeDocument/2006/relationships/hyperlink" Target="http://www.onelourdesdormitel.com/" TargetMode="External"/><Relationship Id="rId276" Type="http://schemas.openxmlformats.org/officeDocument/2006/relationships/hyperlink" Target="https://www.villacaemilla.com/" TargetMode="External"/><Relationship Id="rId107" Type="http://schemas.openxmlformats.org/officeDocument/2006/relationships/hyperlink" Target="https://drive.google.com/open?id=1Z43vX8zAijyf139K8CHJOGQey9Neat8D" TargetMode="External"/><Relationship Id="rId228" Type="http://schemas.openxmlformats.org/officeDocument/2006/relationships/hyperlink" Target="http://www.lavistahighlandsre.wix.com/resort" TargetMode="External"/><Relationship Id="rId349" Type="http://schemas.openxmlformats.org/officeDocument/2006/relationships/hyperlink" Target="https://drive.google.com/open?id=1yJsauFVt26221ZxirfZuuw0vdBkLB2or" TargetMode="External"/><Relationship Id="rId106" Type="http://schemas.openxmlformats.org/officeDocument/2006/relationships/hyperlink" Target="https://drive.google.com/open?id=1b1uhPtNJeEbuQtZ9USqdqtQDox_BCHzp" TargetMode="External"/><Relationship Id="rId227" Type="http://schemas.openxmlformats.org/officeDocument/2006/relationships/hyperlink" Target="https://scontent.fceb2-1.fna.fbcdn.net/v/t1.0-9/71517077_2722999591043936_1035978757841616896_o.jpg?_nc_cat=110&amp;_nc_oc=AQlYWCcDgRICivSQ2iH_uRtJcdOdza5URGh5XLtjQEW-GAP89HfBCdltzBl93EdDxbQ&amp;_nc_ht=scontent.fceb2-1.fna&amp;oh=c7bfab69fff9cf990a4c03c1c10b3745&amp;oe=5E398BA0" TargetMode="External"/><Relationship Id="rId348" Type="http://schemas.openxmlformats.org/officeDocument/2006/relationships/hyperlink" Target="https://www.facebook.com/cocoverandacapiz/" TargetMode="External"/><Relationship Id="rId105" Type="http://schemas.openxmlformats.org/officeDocument/2006/relationships/hyperlink" Target="https://m.me/CourtyardMarriottIloilo?fbclid=IwAR3sIRl2KFm-Of5h41RPDpMYJmNulosiw5FR-hQNbUTKqsSlb8EU2RlQox0" TargetMode="External"/><Relationship Id="rId226" Type="http://schemas.openxmlformats.org/officeDocument/2006/relationships/hyperlink" Target="https://www.facebook.com/puntabulata/" TargetMode="External"/><Relationship Id="rId347" Type="http://schemas.openxmlformats.org/officeDocument/2006/relationships/hyperlink" Target="https://drive.google.com/open?id=1Iv9lyCAC2QjpVpzL_o3SOHCnbOZU-Y88" TargetMode="External"/><Relationship Id="rId104" Type="http://schemas.openxmlformats.org/officeDocument/2006/relationships/hyperlink" Target="https://www.facebook.com/CourtyardMarriottIloilo/" TargetMode="External"/><Relationship Id="rId225" Type="http://schemas.openxmlformats.org/officeDocument/2006/relationships/hyperlink" Target="http://www.puntabulata.com/" TargetMode="External"/><Relationship Id="rId346" Type="http://schemas.openxmlformats.org/officeDocument/2006/relationships/hyperlink" Target="https://drive.google.com/open?id=1EumO3C9LFvde176GIlkk9qsAMk6zH_w3" TargetMode="External"/><Relationship Id="rId109" Type="http://schemas.openxmlformats.org/officeDocument/2006/relationships/hyperlink" Target="https://www.facebook.com/GrandXingImperial/" TargetMode="External"/><Relationship Id="rId108" Type="http://schemas.openxmlformats.org/officeDocument/2006/relationships/hyperlink" Target="https://www.booking.com" TargetMode="External"/><Relationship Id="rId229" Type="http://schemas.openxmlformats.org/officeDocument/2006/relationships/hyperlink" Target="https://www.facebook.com/Lavistahighlands?_rdc=1&amp;_rdr" TargetMode="External"/><Relationship Id="rId220" Type="http://schemas.openxmlformats.org/officeDocument/2006/relationships/hyperlink" Target="https://www.facebook.com/LfisherHotel/" TargetMode="External"/><Relationship Id="rId341" Type="http://schemas.openxmlformats.org/officeDocument/2006/relationships/hyperlink" Target="https://drive.google.com/open?id=1ZN0dCAHEKlISMcuBf0piWp-CyF5d__bV" TargetMode="External"/><Relationship Id="rId340" Type="http://schemas.openxmlformats.org/officeDocument/2006/relationships/hyperlink" Target="https://drive.google.com/open?id=1njw72dw-7m4-CcI8PfXL1III-ARawlfE" TargetMode="External"/><Relationship Id="rId103" Type="http://schemas.openxmlformats.org/officeDocument/2006/relationships/hyperlink" Target="https://www.booking.com" TargetMode="External"/><Relationship Id="rId224" Type="http://schemas.openxmlformats.org/officeDocument/2006/relationships/hyperlink" Target="https://www.facebook.com/puntabulata/" TargetMode="External"/><Relationship Id="rId345" Type="http://schemas.openxmlformats.org/officeDocument/2006/relationships/hyperlink" Target="https://www.facebook.com/villaoroceoguancoresort/" TargetMode="External"/><Relationship Id="rId102" Type="http://schemas.openxmlformats.org/officeDocument/2006/relationships/hyperlink" Target="https://drive.google.com/open?id=1aGN9JNRivnj559tlLgBUhXF_4K1X8-Z3" TargetMode="External"/><Relationship Id="rId223" Type="http://schemas.openxmlformats.org/officeDocument/2006/relationships/hyperlink" Target="https://puntabulata.com/" TargetMode="External"/><Relationship Id="rId344" Type="http://schemas.openxmlformats.org/officeDocument/2006/relationships/hyperlink" Target="https://drive.google.com/open?id=1h1qpTJQ0D93n6IKgAaxlH8BwYRAF4rMz" TargetMode="External"/><Relationship Id="rId101" Type="http://schemas.openxmlformats.org/officeDocument/2006/relationships/hyperlink" Target="https://drive.google.com/open?id=1h6yUNsm2z4gRLqPxv4R5J5O2ms2P7PZU" TargetMode="External"/><Relationship Id="rId222" Type="http://schemas.openxmlformats.org/officeDocument/2006/relationships/hyperlink" Target="https://scontent.fceb2-1.fna.fbcdn.net/v/t1.0-9/66863024_2569363996441289_2909586806825549824_n.jpg?_nc_cat=101&amp;_nc_oc=AQnbRaiwyaYFDkXfTLkrT4T3g8htEYcQIqNhu1eY8UtqgEbyHW5lmPUw7cvifbIgrgk&amp;_nc_ht=scontent.fceb2-1.fna&amp;oh=1e139c817db34f2977d0f81d6d15454f&amp;oe=5E237F06" TargetMode="External"/><Relationship Id="rId343" Type="http://schemas.openxmlformats.org/officeDocument/2006/relationships/hyperlink" Target="https://drive.google.com/open?id=1sbXnhvvJlqHgpYKPB6lGLtHeyYcnMpj4" TargetMode="External"/><Relationship Id="rId100" Type="http://schemas.openxmlformats.org/officeDocument/2006/relationships/hyperlink" Target="mailto:urbansandsiloilo@gmail.com?__xts__=" TargetMode="External"/><Relationship Id="rId221" Type="http://schemas.openxmlformats.org/officeDocument/2006/relationships/hyperlink" Target="https://www.facebook.com/TheCocoonSpa/photos/a.280159442175541/1132856866905790/?type=3&amp;theater" TargetMode="External"/><Relationship Id="rId342" Type="http://schemas.openxmlformats.org/officeDocument/2006/relationships/hyperlink" Target="https://www.facebook.com/AlmasGrillRestaurant/" TargetMode="External"/><Relationship Id="rId217" Type="http://schemas.openxmlformats.org/officeDocument/2006/relationships/hyperlink" Target="https://drive.google.com/open?id=1Vs_UmmrpAh2L93-O1h4GcIorFSfAuHaP" TargetMode="External"/><Relationship Id="rId338" Type="http://schemas.openxmlformats.org/officeDocument/2006/relationships/hyperlink" Target="https://drive.google.com/open?id=1G3JRnq5IoF6jO6RjuXQ76f6v37wota1w" TargetMode="External"/><Relationship Id="rId216" Type="http://schemas.openxmlformats.org/officeDocument/2006/relationships/hyperlink" Target="https://www.facebook.com/NVROfficialPage/?ref=br_rs" TargetMode="External"/><Relationship Id="rId337" Type="http://schemas.openxmlformats.org/officeDocument/2006/relationships/hyperlink" Target="https://drive.google.com/open?id=1eZeXvIvvOlJ_UJ5Zj53dNxo-oG6TGkwl" TargetMode="External"/><Relationship Id="rId215" Type="http://schemas.openxmlformats.org/officeDocument/2006/relationships/hyperlink" Target="https://www.google.com/travel/hotels/Negros%20Occidental/entity/CgoIkOzh--G4jLsXEAE?g2lb=2502548%2C4208993%2C4253230%2C4254308%2C4258168%2C4260007%2C4270442%2C4274032%2C4276661%2C4282067%2C4282188%2C4285990%2C4288815%2C4291318%2C4296668%2C4298853%2C4301054%2C4301312%2C4306769%2C4308984%2C4309597%2C4312827%2C4270859%2C4284970%2C4291517%2C4292955&amp;hl=en&amp;gl=ph&amp;un=1&amp;q=Hotels%2CResorts%20and%20restaurants%20in%20Negros%20occidental&amp;rp=ENSilvjs2buVAxCQ7OH74biMuxc4AUAASAI&amp;ictx=1&amp;ved=0CHsQyfcEahcKEwjAwM-q04vlAhUAAAAAHQAAAAAQAQ&amp;hrf=CgYIuJQBEAAiA1BIUCoWCgcI4w8QChgbEgcI4w8QChgcGAEoALABAFgBaAGaARMSEU5lZ3JvcyBPY2NpZGVudGFsogEeCgkvbS8wMW5oOF8SEU5lZ3JvcyBPY2NpZGVudGFskgECIAE&amp;tcfs=EjgKCS9tLzAxbmg4XxIRTmVncm9zIE9jY2lkZW50YWwaGAoKMjAxOS0xMC0yNxIKMjAxOS0xMC0yOFIA" TargetMode="External"/><Relationship Id="rId336" Type="http://schemas.openxmlformats.org/officeDocument/2006/relationships/hyperlink" Target="https://www.google.com/search?q=cafe+terraza+roxas+city&amp;oq=cafe&amp;aqs=chrome.0.69i59l2j69i57j0l2j69i60.3155j0j8&amp;sourceid=chrome&amp;ie=UTF-8" TargetMode="External"/><Relationship Id="rId214" Type="http://schemas.openxmlformats.org/officeDocument/2006/relationships/hyperlink" Target="https://scontent.fceb2-2.fna.fbcdn.net/v/t1.0-9/70452147_2706197052725456_4290861199890841600_n.jpg?_nc_cat=107&amp;_nc_oc=AQlZC2nX8inxIu7Z1YofBYJsfi9Jxzq__aV73jAkofn5Bj0BgFCn6gZxtmS3LRPiWMA&amp;_nc_ht=scontent.fceb2-2.fna&amp;oh=8962cb24e93a6ca9235f1a366d21ef33&amp;oe=5E2CAFA1" TargetMode="External"/><Relationship Id="rId335" Type="http://schemas.openxmlformats.org/officeDocument/2006/relationships/hyperlink" Target="https://www.facebook.com/cafeterraza/" TargetMode="External"/><Relationship Id="rId219" Type="http://schemas.openxmlformats.org/officeDocument/2006/relationships/hyperlink" Target="https://www.lfisherhotelbacolod.com/" TargetMode="External"/><Relationship Id="rId218" Type="http://schemas.openxmlformats.org/officeDocument/2006/relationships/hyperlink" Target="https://www.facebook.com/NVROfficialPage/photos/a.1569924113051954/2629839960393692/?type=3&amp;theater" TargetMode="External"/><Relationship Id="rId339" Type="http://schemas.openxmlformats.org/officeDocument/2006/relationships/hyperlink" Target="https://www.facebook.com/pages/Angelas/2098023337129518" TargetMode="External"/><Relationship Id="rId330" Type="http://schemas.openxmlformats.org/officeDocument/2006/relationships/hyperlink" Target="https://www.facebook.com/The-Plant-Farm-1564517680490823/" TargetMode="External"/><Relationship Id="rId213" Type="http://schemas.openxmlformats.org/officeDocument/2006/relationships/hyperlink" Target="https://lh3.googleusercontent.com/p/AF1QipMFTXeqrQ1CZnUS6-08CgZsJFsLjFoI5MVspu6d=w296-h202-n-k-rw-no-v1" TargetMode="External"/><Relationship Id="rId334" Type="http://schemas.openxmlformats.org/officeDocument/2006/relationships/hyperlink" Target="http://www.circulo.com.ph" TargetMode="External"/><Relationship Id="rId212" Type="http://schemas.openxmlformats.org/officeDocument/2006/relationships/hyperlink" Target="https://www.facebook.com/pages/Skyland-Hotel-Restaurant-San-Carlos-City/356295751054988" TargetMode="External"/><Relationship Id="rId333" Type="http://schemas.openxmlformats.org/officeDocument/2006/relationships/hyperlink" Target="https://drive.google.com/open?id=1ZoZYq0zw9ia-E35pzj0CFEni-aSpDb55" TargetMode="External"/><Relationship Id="rId211" Type="http://schemas.openxmlformats.org/officeDocument/2006/relationships/hyperlink" Target="https://www.google.com/travel/hotels/Negros%20Occidental/entity/CgoI1KKW-OzZu5UDEAE?g2lb=2502548%2C4208993%2C4253230%2C4254308%2C4258168%2C4260007%2C4270442%2C4274032%2C4276661%2C4282067%2C4282188%2C4285990%2C4288815%2C4291318%2C4296668%2C4298853%2C4301054%2C4301312%2C4306769%2C4308984%2C4309597%2C4312827%2C4270859%2C4284970%2C4291517%2C4292955&amp;hl=en&amp;gl=ph&amp;un=1&amp;q=Hotels%2CResorts%20and%20restaurants%20in%20Negros%20occidental&amp;rp=ENSilvjs2buVAxCQ7OH74biMuxc4AUAASAI&amp;ictx=1&amp;ved=0CGwQyfcEahcKEwjAwM-q04vlAhUAAAAAHQAAAAAQAQ&amp;hrf=CgYIuJQBEAAiA1BIUCoWCgcI4w8QChgbEgcI4w8QChgcGAEoALABAFgBaAGaARMSEU5lZ3JvcyBPY2NpZGVudGFsogEeCgkvbS8wMW5oOF8SEU5lZ3JvcyBPY2NpZGVudGFskgECIAE&amp;tcfs=EjgKCS9tLzAxbmg4XxIRTmVncm9zIE9jY2lkZW50YWwaGAoKMjAxOS0xMC0yNxIKMjAxOS0xMC0yOFIA" TargetMode="External"/><Relationship Id="rId332" Type="http://schemas.openxmlformats.org/officeDocument/2006/relationships/hyperlink" Target="https://drive.google.com/open?id=1Mg1HJjv87fkC1m1DKqvsQrIsRfU26nS5" TargetMode="External"/><Relationship Id="rId210" Type="http://schemas.openxmlformats.org/officeDocument/2006/relationships/hyperlink" Target="https://drive.google.com/open?id=1zoIwtgY8gMN1KCh12bG_sEPOVZinWIYa" TargetMode="External"/><Relationship Id="rId331" Type="http://schemas.openxmlformats.org/officeDocument/2006/relationships/hyperlink" Target="https://www.google.com/search?q=caffe+pueblo+roxas+city&amp;oq=caffe+pueblo+roxas+city&amp;aqs=chrome..69i57j0l5.26286j0j4&amp;sourceid=chrome&amp;ie=UTF-8" TargetMode="External"/><Relationship Id="rId129" Type="http://schemas.openxmlformats.org/officeDocument/2006/relationships/hyperlink" Target="https://www.facebook.com/RegattaResidenceHotel/" TargetMode="External"/><Relationship Id="rId128" Type="http://schemas.openxmlformats.org/officeDocument/2006/relationships/hyperlink" Target="https://www.booking.com/" TargetMode="External"/><Relationship Id="rId249" Type="http://schemas.openxmlformats.org/officeDocument/2006/relationships/hyperlink" Target="https://www.facebook.com/nabulaobeachresort/" TargetMode="External"/><Relationship Id="rId127" Type="http://schemas.openxmlformats.org/officeDocument/2006/relationships/hyperlink" Target="https://drive.google.com/open?id=1qKeJZOprydPVsgiLEBwhN4RpP11l6xFh" TargetMode="External"/><Relationship Id="rId248" Type="http://schemas.openxmlformats.org/officeDocument/2006/relationships/hyperlink" Target="http://nabulaobeachanddiveresort.com/" TargetMode="External"/><Relationship Id="rId126" Type="http://schemas.openxmlformats.org/officeDocument/2006/relationships/hyperlink" Target="https://drive.google.com/open?id=1ErqQeMcAFTcoqClbWdKZT9VhJlhNyt3S" TargetMode="External"/><Relationship Id="rId247" Type="http://schemas.openxmlformats.org/officeDocument/2006/relationships/hyperlink" Target="https://drive.google.com/open?id=1v5AXDj8TV6Kqcttvq-EyBuBW_eHLSFYI" TargetMode="External"/><Relationship Id="rId121" Type="http://schemas.openxmlformats.org/officeDocument/2006/relationships/hyperlink" Target="https://drive.google.com/open?id=1SNFWrXV78O95X-JyxbZztvWrg3JoEukW" TargetMode="External"/><Relationship Id="rId242" Type="http://schemas.openxmlformats.org/officeDocument/2006/relationships/hyperlink" Target="https://drive.google.com/open?id=1Vs_UmmrpAh2L93-O1h4GcIorFSfAuHaP" TargetMode="External"/><Relationship Id="rId120" Type="http://schemas.openxmlformats.org/officeDocument/2006/relationships/hyperlink" Target="http://m.me/Gmsolid" TargetMode="External"/><Relationship Id="rId241" Type="http://schemas.openxmlformats.org/officeDocument/2006/relationships/hyperlink" Target="http://facebook.com/hometownhotelbacolod/" TargetMode="External"/><Relationship Id="rId240" Type="http://schemas.openxmlformats.org/officeDocument/2006/relationships/hyperlink" Target="http://www.hometownph.com/" TargetMode="External"/><Relationship Id="rId125" Type="http://schemas.openxmlformats.org/officeDocument/2006/relationships/hyperlink" Target="http://m.me/sedaatriahotel" TargetMode="External"/><Relationship Id="rId246" Type="http://schemas.openxmlformats.org/officeDocument/2006/relationships/hyperlink" Target="https://drive.google.com/open?id=1wChEawdeCkdoUz7ufZZ2DYpQoiknsDyp" TargetMode="External"/><Relationship Id="rId124" Type="http://schemas.openxmlformats.org/officeDocument/2006/relationships/hyperlink" Target="https://www.facebook.com/sedaatriahotel/" TargetMode="External"/><Relationship Id="rId245" Type="http://schemas.openxmlformats.org/officeDocument/2006/relationships/hyperlink" Target="https://www.facebook.com/thesugarlandhotel/?ref=br_rs" TargetMode="External"/><Relationship Id="rId123" Type="http://schemas.openxmlformats.org/officeDocument/2006/relationships/hyperlink" Target="https://www.booking.com" TargetMode="External"/><Relationship Id="rId244" Type="http://schemas.openxmlformats.org/officeDocument/2006/relationships/hyperlink" Target="http://www.sugarlandhotel.com/" TargetMode="External"/><Relationship Id="rId122" Type="http://schemas.openxmlformats.org/officeDocument/2006/relationships/hyperlink" Target="https://drive.google.com/open?id=14BEUJQyRraFTZ1lUnce0Wpz2mp3LZEZi" TargetMode="External"/><Relationship Id="rId243" Type="http://schemas.openxmlformats.org/officeDocument/2006/relationships/hyperlink" Target="https://drive.google.com/open?id=1oYH3WO-lpBLhI4zBjXE1Y9kV-LxiC5V6" TargetMode="External"/><Relationship Id="rId95" Type="http://schemas.openxmlformats.org/officeDocument/2006/relationships/hyperlink" Target="mailto:madisonhotel.2015@gmail.com?__xts__=" TargetMode="External"/><Relationship Id="rId94" Type="http://schemas.openxmlformats.org/officeDocument/2006/relationships/hyperlink" Target="https://www.facebook.com/madisonhotelphl/" TargetMode="External"/><Relationship Id="rId97" Type="http://schemas.openxmlformats.org/officeDocument/2006/relationships/hyperlink" Target="https://drive.google.com/open?id=1hufkTdNQotJLwUfzMQhAh6EVpNA2STmd" TargetMode="External"/><Relationship Id="rId96" Type="http://schemas.openxmlformats.org/officeDocument/2006/relationships/hyperlink" Target="https://drive.google.com/open?id=1Qwk9Q_exZy0vnBitzw0ZdwZp652ju6s9" TargetMode="External"/><Relationship Id="rId99" Type="http://schemas.openxmlformats.org/officeDocument/2006/relationships/hyperlink" Target="https://www.facebook.com/UrbanSandsHotel/" TargetMode="External"/><Relationship Id="rId98" Type="http://schemas.openxmlformats.org/officeDocument/2006/relationships/hyperlink" Target="https://www.booking.com" TargetMode="External"/><Relationship Id="rId91" Type="http://schemas.openxmlformats.org/officeDocument/2006/relationships/hyperlink" Target="https://drive.google.com/open?id=1gfZ1SS_tBKt_wqseIhWAymeNmM7LRbAp" TargetMode="External"/><Relationship Id="rId90" Type="http://schemas.openxmlformats.org/officeDocument/2006/relationships/hyperlink" Target="http://gohotels.ph" TargetMode="External"/><Relationship Id="rId93" Type="http://schemas.openxmlformats.org/officeDocument/2006/relationships/hyperlink" Target="https://www.booking.com" TargetMode="External"/><Relationship Id="rId92" Type="http://schemas.openxmlformats.org/officeDocument/2006/relationships/hyperlink" Target="https://drive.google.com/open?id=1uzEjftHs13RSnUVBCDPWygUNZqXDLnrq" TargetMode="External"/><Relationship Id="rId118" Type="http://schemas.openxmlformats.org/officeDocument/2006/relationships/hyperlink" Target="https://www.booking.com" TargetMode="External"/><Relationship Id="rId239" Type="http://schemas.openxmlformats.org/officeDocument/2006/relationships/hyperlink" Target="https://scontent.fceb2-2.fna.fbcdn.net/v/t1.0-9/13566947_1090205974356263_9095946659283591829_n.jpg?_nc_cat=107&amp;_nc_oc=AQnD-WDvJvkY3nrvHVAI3Csg8Mq0sL-AtVOiBSXrdscGRsm2f1wTZGY0YnU7snrTnd0&amp;_nc_ht=scontent.fceb2-2.fna&amp;oh=ff57728bdb3baab6be23b1de52c32f61&amp;oe=5E1AA8F9" TargetMode="External"/><Relationship Id="rId117" Type="http://schemas.openxmlformats.org/officeDocument/2006/relationships/hyperlink" Target="https://drive.google.com/open?id=1cd9Gayl6rTp8_aIWa9v05MUrEQ1HV-Zl" TargetMode="External"/><Relationship Id="rId238" Type="http://schemas.openxmlformats.org/officeDocument/2006/relationships/hyperlink" Target="https://scontent.fceb2-1.fna.fbcdn.net/v/t1.0-9/67343690_2385868438123337_1511486415521710080_n.jpg?_nc_cat=102&amp;_nc_oc=AQk_wm2zzX-tJWCi0T3nCk53dzo-aKOQTGEJI-otUgo3Wa7jDFW3sMExg0s5PXKGhzg&amp;_nc_ht=scontent.fceb2-1.fna&amp;oh=255bb4828cb3234e356b67d74907a23b&amp;oe=5E2F82CD" TargetMode="External"/><Relationship Id="rId116" Type="http://schemas.openxmlformats.org/officeDocument/2006/relationships/hyperlink" Target="https://drive.google.com/open?id=1mlSXF4Z0dkkBgmI4HgmHV9x6BwQHF9hG" TargetMode="External"/><Relationship Id="rId237" Type="http://schemas.openxmlformats.org/officeDocument/2006/relationships/hyperlink" Target="https://www.facebook.com/ZaycolandHotel/" TargetMode="External"/><Relationship Id="rId115" Type="http://schemas.openxmlformats.org/officeDocument/2006/relationships/hyperlink" Target="https://m.me/figtreeiloilo?fbclid=IwAR3wzJ5-4WW0vVS7raW1Wbw_fbe1PaljonNhglHpfQBKciFYtSa5aJv2xPw" TargetMode="External"/><Relationship Id="rId236" Type="http://schemas.openxmlformats.org/officeDocument/2006/relationships/hyperlink" Target="http://www.zaycoland.ph/" TargetMode="External"/><Relationship Id="rId119" Type="http://schemas.openxmlformats.org/officeDocument/2006/relationships/hyperlink" Target="https://www.facebook.com/GMsolid/" TargetMode="External"/><Relationship Id="rId110" Type="http://schemas.openxmlformats.org/officeDocument/2006/relationships/hyperlink" Target="mailto:fo_gxih@yahoo.com?__xts__=" TargetMode="External"/><Relationship Id="rId231" Type="http://schemas.openxmlformats.org/officeDocument/2006/relationships/hyperlink" Target="https://scontent.fceb2-2.fna.fbcdn.net/v/t1.0-0/p180x540/71702453_2716327491711146_5265914665522692096_n.jpg?_nc_cat=104&amp;_nc_oc=AQmXgUr-C4iNRYlXexK9P3cYSLHTvYdbFeFXh0rn4YGM1gBiKax7mLdGkjpZeDpft14&amp;_nc_ht=scontent.fceb2-2.fna&amp;oh=61d3e44e64bb0deb2556da786a2e62fc&amp;oe=5E20E19F" TargetMode="External"/><Relationship Id="rId352" Type="http://schemas.openxmlformats.org/officeDocument/2006/relationships/hyperlink" Target="https://www.facebook.com/FridaysBoracay/" TargetMode="External"/><Relationship Id="rId230" Type="http://schemas.openxmlformats.org/officeDocument/2006/relationships/hyperlink" Target="https://www.facebook.com/Lavistahighlands/photos/rpp.225666847508355/2950708088337537/?type=3&amp;theater" TargetMode="External"/><Relationship Id="rId351" Type="http://schemas.openxmlformats.org/officeDocument/2006/relationships/hyperlink" Target="https://www.fridaysboracay.com/" TargetMode="External"/><Relationship Id="rId350" Type="http://schemas.openxmlformats.org/officeDocument/2006/relationships/hyperlink" Target="https://drive.google.com/open?id=1DHzmFx_cQuCiMHoC0L9pa-ksxa06VN6z" TargetMode="External"/><Relationship Id="rId114" Type="http://schemas.openxmlformats.org/officeDocument/2006/relationships/hyperlink" Target="https://www.facebook.com/figtreeiloilo/" TargetMode="External"/><Relationship Id="rId235" Type="http://schemas.openxmlformats.org/officeDocument/2006/relationships/hyperlink" Target="https://drive.google.com/open?id=1BUzGUxY4BUvvaAgTs5h8-VtPsxJe4cJb" TargetMode="External"/><Relationship Id="rId113" Type="http://schemas.openxmlformats.org/officeDocument/2006/relationships/hyperlink" Target="https://www.booking.com" TargetMode="External"/><Relationship Id="rId234" Type="http://schemas.openxmlformats.org/officeDocument/2006/relationships/hyperlink" Target="https://drive.google.com/open?id=15ZAkEUy8-5XGvJvZHX-j5tI0OAmEu-30" TargetMode="External"/><Relationship Id="rId355" Type="http://schemas.openxmlformats.org/officeDocument/2006/relationships/drawing" Target="../drawings/drawing1.xml"/><Relationship Id="rId112" Type="http://schemas.openxmlformats.org/officeDocument/2006/relationships/hyperlink" Target="https://drive.google.com/open?id=1SmhUWLhTEyXGK5pyI4NYb5bI-oPNdtjd" TargetMode="External"/><Relationship Id="rId233" Type="http://schemas.openxmlformats.org/officeDocument/2006/relationships/hyperlink" Target="https://www.facebook.com/BigBamBooBeachResort/" TargetMode="External"/><Relationship Id="rId354" Type="http://schemas.openxmlformats.org/officeDocument/2006/relationships/hyperlink" Target="https://drive.google.com/open?id=1mOXxBxL-o2YtLRWiS_6HUb5oSorLTk2j" TargetMode="External"/><Relationship Id="rId111" Type="http://schemas.openxmlformats.org/officeDocument/2006/relationships/hyperlink" Target="https://drive.google.com/open?id=1qKqFnxq61uHtOlA0E1dLNwBpSLpbyHct" TargetMode="External"/><Relationship Id="rId232" Type="http://schemas.openxmlformats.org/officeDocument/2006/relationships/hyperlink" Target="http://www.bigbamboobeachresort.com/" TargetMode="External"/><Relationship Id="rId353" Type="http://schemas.openxmlformats.org/officeDocument/2006/relationships/hyperlink" Target="https://drive.google.com/open?id=1i1xY0a_E-9Vfz-8CLCIboEVmX2D1tsxj" TargetMode="External"/><Relationship Id="rId305" Type="http://schemas.openxmlformats.org/officeDocument/2006/relationships/hyperlink" Target="https://www.facebook.com/EV.espacioverderesort/" TargetMode="External"/><Relationship Id="rId304" Type="http://schemas.openxmlformats.org/officeDocument/2006/relationships/hyperlink" Target="http://www.espacioverde-resort.com" TargetMode="External"/><Relationship Id="rId303" Type="http://schemas.openxmlformats.org/officeDocument/2006/relationships/hyperlink" Target="https://drive.google.com/open?id=1UP_hdm3W34Hm3qalRYA7fvhuBP-jemDn" TargetMode="External"/><Relationship Id="rId302" Type="http://schemas.openxmlformats.org/officeDocument/2006/relationships/hyperlink" Target="https://drive.google.com/open?id=1UP_hdm3W34Hm3qalRYA7fvhuBP-jemDn" TargetMode="External"/><Relationship Id="rId309" Type="http://schemas.openxmlformats.org/officeDocument/2006/relationships/hyperlink" Target="https://drive.google.com/open?id=1K7qwPcLvEMqxeexYQsgrDMLY_izTVkkG" TargetMode="External"/><Relationship Id="rId308" Type="http://schemas.openxmlformats.org/officeDocument/2006/relationships/hyperlink" Target="https://www.facebook.com/ResidenciadeCapiz/" TargetMode="External"/><Relationship Id="rId307" Type="http://schemas.openxmlformats.org/officeDocument/2006/relationships/hyperlink" Target="https://drive.google.com/open?id=1s-ar6PMBl-KhbqQ591V3HSHmOiClNvn_" TargetMode="External"/><Relationship Id="rId306" Type="http://schemas.openxmlformats.org/officeDocument/2006/relationships/hyperlink" Target="https://drive.google.com/open?id=176qQ7LBBHhhsU8xG-_2Uz2QZmF15rt_O" TargetMode="External"/><Relationship Id="rId301" Type="http://schemas.openxmlformats.org/officeDocument/2006/relationships/hyperlink" Target="https://www.facebook.com/pg/Sky-Garden-Hotel-104414969613231/about/?ref=page_internal" TargetMode="External"/><Relationship Id="rId300" Type="http://schemas.openxmlformats.org/officeDocument/2006/relationships/hyperlink" Target="http://skygardenhotelroxas.yolasite.com" TargetMode="External"/><Relationship Id="rId206" Type="http://schemas.openxmlformats.org/officeDocument/2006/relationships/hyperlink" Target="https://drive.google.com/open?id=13Wg4sK14p73dk9Zcvt5WJBQWUNqN-0y9" TargetMode="External"/><Relationship Id="rId327" Type="http://schemas.openxmlformats.org/officeDocument/2006/relationships/hyperlink" Target="https://www.facebook.com/mvwhotelroxas/" TargetMode="External"/><Relationship Id="rId205" Type="http://schemas.openxmlformats.org/officeDocument/2006/relationships/hyperlink" Target="https://drive.google.com/open?id=1xRcL4ffGLIhBF-BT3pMsNrRCv99iKgKk" TargetMode="External"/><Relationship Id="rId326" Type="http://schemas.openxmlformats.org/officeDocument/2006/relationships/hyperlink" Target="http://www.mvwrestauranttouristinn.yolasite.com/" TargetMode="External"/><Relationship Id="rId204" Type="http://schemas.openxmlformats.org/officeDocument/2006/relationships/hyperlink" Target="https://www.google.com/search?sxsrf=ACYBGNSrlD2BbCOX_uFiTLmcNxhk3Erl5w:1570524735173&amp;source=hp&amp;ei=ME6cXfPqG9ni-Aa6pLS4DQ&amp;q=restaurants%20in%20guimaras&amp;oq=restaurants++&amp;gs_l=psy-ab.1.1.0i67l2j0i20i263j0j0i131j0l5.1901.8916..13966...5.0..0.169.2061.0j14......0....1..gws-wiz.....10..35i39j35i362i39.E--lgi9X3zU&amp;npsic=0&amp;rflfq=1&amp;rlha=0&amp;rllag=10598223,122587636,426&amp;tbm=lcl&amp;rldimm=5287696828124495651&amp;phdesc=EWye1UeELAo&amp;ved=2ahUKEwjDtc3HpIzlAhVQPHAKHf66DlsQvS4wAHoECAoQJg&amp;rldoc=1&amp;tbs=lrf:!2m1!1e2!2m1!1e3!2m1!1e16!3sIAE,lf:1,lf_ui:9&amp;rlst=f" TargetMode="External"/><Relationship Id="rId325" Type="http://schemas.openxmlformats.org/officeDocument/2006/relationships/hyperlink" Target="https://drive.google.com/open?id=1erlXn2BlJWSNC0iMENbBaNmvXM66fJJK" TargetMode="External"/><Relationship Id="rId203" Type="http://schemas.openxmlformats.org/officeDocument/2006/relationships/hyperlink" Target="http://m.me/oliviaskitchenandislandbrew" TargetMode="External"/><Relationship Id="rId324" Type="http://schemas.openxmlformats.org/officeDocument/2006/relationships/hyperlink" Target="https://drive.google.com/open?id=14IuNDJfFT8eq4IFoCADfEIYPnzALK9w8" TargetMode="External"/><Relationship Id="rId209" Type="http://schemas.openxmlformats.org/officeDocument/2006/relationships/hyperlink" Target="https://drive.google.com/open?id=1fzl6iRkkj1hEfasjgEu787RfM3KoEF2k" TargetMode="External"/><Relationship Id="rId208" Type="http://schemas.openxmlformats.org/officeDocument/2006/relationships/hyperlink" Target="http://facebook.com/pitstopmangopizza/" TargetMode="External"/><Relationship Id="rId329" Type="http://schemas.openxmlformats.org/officeDocument/2006/relationships/hyperlink" Target="https://drive.google.com/open?id=1WlixMz9MsJ3liHW243itRB4T658Pqfc4" TargetMode="External"/><Relationship Id="rId207" Type="http://schemas.openxmlformats.org/officeDocument/2006/relationships/hyperlink" Target="https://primer.com.ph/food/cuisines/filipino/the-pitstop-in-guimaras/" TargetMode="External"/><Relationship Id="rId328" Type="http://schemas.openxmlformats.org/officeDocument/2006/relationships/hyperlink" Target="https://drive.google.com/open?id=10zAKHWgAkDWn5dxpQtLqSerrJ85OPCx5" TargetMode="External"/><Relationship Id="rId202" Type="http://schemas.openxmlformats.org/officeDocument/2006/relationships/hyperlink" Target="https://www.facebook.com/oliviaskitchenandislandbrew/" TargetMode="External"/><Relationship Id="rId323" Type="http://schemas.openxmlformats.org/officeDocument/2006/relationships/hyperlink" Target="https://www.facebook.com/istoryaforestgarden/" TargetMode="External"/><Relationship Id="rId201" Type="http://schemas.openxmlformats.org/officeDocument/2006/relationships/hyperlink" Target="https://instagram.com/oliviaskitchen_islandbrew?fbclid=IwAR0ZLQNDLUs96diYGPqfS4xwYWOuMr9qjbvUE3bBz2tieSoqO0nDGmLpdfI" TargetMode="External"/><Relationship Id="rId322" Type="http://schemas.openxmlformats.org/officeDocument/2006/relationships/hyperlink" Target="http://www.istoryaresort.com" TargetMode="External"/><Relationship Id="rId200" Type="http://schemas.openxmlformats.org/officeDocument/2006/relationships/hyperlink" Target="https://drive.google.com/open?id=1L0OxwAzlx1ftYE9BvTYcck0cklgqdFQJ" TargetMode="External"/><Relationship Id="rId321" Type="http://schemas.openxmlformats.org/officeDocument/2006/relationships/hyperlink" Target="https://drive.google.com/open?id=1ZXcU4R3c0nJ0eF33Sv7RpwqvEQdHbO3t" TargetMode="External"/><Relationship Id="rId320" Type="http://schemas.openxmlformats.org/officeDocument/2006/relationships/hyperlink" Target="https://drive.google.com/open?id=1n4VsHIeTvyml67aMGp1wCiY1vc-j56lI" TargetMode="External"/><Relationship Id="rId316" Type="http://schemas.openxmlformats.org/officeDocument/2006/relationships/hyperlink" Target="https://drive.google.com/open?id=1EumO3C9LFvde176GIlkk9qsAMk6zH_w3" TargetMode="External"/><Relationship Id="rId315" Type="http://schemas.openxmlformats.org/officeDocument/2006/relationships/hyperlink" Target="https://www.facebook.com/villaconsorciaresort/" TargetMode="External"/><Relationship Id="rId314" Type="http://schemas.openxmlformats.org/officeDocument/2006/relationships/hyperlink" Target="http://villaconsortia-resort.weebly.com" TargetMode="External"/><Relationship Id="rId313" Type="http://schemas.openxmlformats.org/officeDocument/2006/relationships/hyperlink" Target="https://drive.google.com/open?id=1wWa8lKPbnPB5P7WjkSZG7qM4AiEd6h0j" TargetMode="External"/><Relationship Id="rId319" Type="http://schemas.openxmlformats.org/officeDocument/2006/relationships/hyperlink" Target="https://www.facebook.com/MaribertInlandResortCapiz/" TargetMode="External"/><Relationship Id="rId318" Type="http://schemas.openxmlformats.org/officeDocument/2006/relationships/hyperlink" Target="http://maribertinlandresort.info/" TargetMode="External"/><Relationship Id="rId317" Type="http://schemas.openxmlformats.org/officeDocument/2006/relationships/hyperlink" Target="https://drive.google.com/open?id=1Yx3DXK7d4-xhEa-0NRyJEIggr7qVeLYR" TargetMode="External"/><Relationship Id="rId312" Type="http://schemas.openxmlformats.org/officeDocument/2006/relationships/hyperlink" Target="https://drive.google.com/open?id=1mpve_vzLVkvBGZXl8w8DauI6ZTUJUPcF" TargetMode="External"/><Relationship Id="rId311" Type="http://schemas.openxmlformats.org/officeDocument/2006/relationships/hyperlink" Target="https://www.facebook.com/pages/Nestas-Hilltop-Hotel/196959380334665" TargetMode="External"/><Relationship Id="rId310" Type="http://schemas.openxmlformats.org/officeDocument/2006/relationships/hyperlink" Target="https://drive.google.com/open?id=1qw0Yiv82bbHcvIyMHdVlZbe8iTfBa_M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1.86"/>
    <col customWidth="1" min="2" max="2" width="42.0"/>
    <col customWidth="1" min="3" max="3" width="67.86"/>
    <col customWidth="1" min="4" max="4" width="48.43"/>
    <col customWidth="1" min="5" max="5" width="18.71"/>
    <col customWidth="1" min="6" max="6" width="76.29"/>
    <col customWidth="1" min="7" max="7" width="58.43"/>
    <col customWidth="1" min="8" max="8" width="69.0"/>
    <col customWidth="1" min="9" max="9" width="68.57"/>
    <col customWidth="1" min="11" max="11" width="15.14"/>
  </cols>
  <sheetData>
    <row r="1">
      <c r="A1" s="1" t="s">
        <v>0</v>
      </c>
      <c r="B1" s="2"/>
      <c r="C1" s="3"/>
      <c r="D1" s="4"/>
      <c r="E1" s="5"/>
      <c r="F1" s="4"/>
      <c r="G1" s="4"/>
      <c r="H1" s="4"/>
      <c r="I1" s="4"/>
    </row>
    <row r="2">
      <c r="A2" s="6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>
      <c r="A3" s="7" t="s">
        <v>9</v>
      </c>
      <c r="B3" s="8" t="s">
        <v>10</v>
      </c>
      <c r="C3" s="9" t="s">
        <v>11</v>
      </c>
      <c r="D3" s="10" t="s">
        <v>12</v>
      </c>
      <c r="E3" s="11" t="s">
        <v>13</v>
      </c>
      <c r="F3" s="12" t="s">
        <v>14</v>
      </c>
      <c r="G3" s="13" t="s">
        <v>15</v>
      </c>
      <c r="H3" s="14" t="str">
        <f>HYPERLINK("https://drive.google.com/open?id=1Ib6PzqXU9hY3GGkmoOW12e-4Mog1YzE6","https://drive.google.com/open?id=1Ib6PzqXU9hY3GGkmoOW12e-4Mog1YzE6")</f>
        <v>https://drive.google.com/open?id=1Ib6PzqXU9hY3GGkmoOW12e-4Mog1YzE6</v>
      </c>
      <c r="I3" s="15" t="str">
        <f>HYPERLINK("https://drive.google.com/open?id=1kUzdYX0Bw-nTODX0KoRwPOuCYVjT_l2r","https://drive.google.com/open?id=1kUzdYX0Bw-nTODX0KoRwPOuCYVjT_l2r")</f>
        <v>https://drive.google.com/open?id=1kUzdYX0Bw-nTODX0KoRwPOuCYVjT_l2r</v>
      </c>
      <c r="J3" s="16"/>
      <c r="K3" s="17"/>
      <c r="L3" s="17"/>
      <c r="M3" s="17"/>
      <c r="N3" s="17"/>
    </row>
    <row r="4">
      <c r="A4" s="7" t="s">
        <v>16</v>
      </c>
      <c r="B4" s="18" t="s">
        <v>17</v>
      </c>
      <c r="C4" s="9" t="s">
        <v>18</v>
      </c>
      <c r="D4" s="13" t="s">
        <v>19</v>
      </c>
      <c r="E4" s="19" t="s">
        <v>20</v>
      </c>
      <c r="F4" s="13" t="s">
        <v>21</v>
      </c>
      <c r="G4" s="13" t="s">
        <v>15</v>
      </c>
      <c r="H4" s="14" t="str">
        <f>HYPERLINK("https://drive.google.com/open?id=1rbhWg8V-4ECcDjfOoBgzDN-SfKHuetdV","https://drive.google.com/open?id=1rbhWg8V-4ECcDjfOoBgzDN-SfKHuetdV")</f>
        <v>https://drive.google.com/open?id=1rbhWg8V-4ECcDjfOoBgzDN-SfKHuetdV</v>
      </c>
      <c r="I4" s="20" t="str">
        <f>HYPERLINK("https://drive.google.com/open?id=1maEPE6BMDNzmnilh6sNx7uw3TPT7QuJA","https://drive.google.com/open?id=1maEPE6BMDNzmnilh6sNx7uw3TPT7QuJA")</f>
        <v>https://drive.google.com/open?id=1maEPE6BMDNzmnilh6sNx7uw3TPT7QuJA</v>
      </c>
      <c r="J4" s="17"/>
      <c r="K4" s="17"/>
      <c r="L4" s="17"/>
      <c r="M4" s="17"/>
      <c r="N4" s="17"/>
    </row>
    <row r="5">
      <c r="A5" s="21" t="s">
        <v>22</v>
      </c>
      <c r="B5" s="22" t="s">
        <v>23</v>
      </c>
      <c r="C5" s="9" t="s">
        <v>24</v>
      </c>
      <c r="D5" s="23" t="s">
        <v>25</v>
      </c>
      <c r="E5" s="19" t="s">
        <v>26</v>
      </c>
      <c r="F5" s="12" t="s">
        <v>27</v>
      </c>
      <c r="G5" s="13" t="s">
        <v>15</v>
      </c>
      <c r="H5" s="14" t="str">
        <f>HYPERLINK("https://drive.google.com/open?id=1LcfH-NWGBBADhVxIl-vQJntyUOF9Pkjk","https://drive.google.com/open?id=1LcfH-NWGBBADhVxIl-vQJntyUOF9Pkjk")</f>
        <v>https://drive.google.com/open?id=1LcfH-NWGBBADhVxIl-vQJntyUOF9Pkjk</v>
      </c>
      <c r="I5" s="20" t="str">
        <f>HYPERLINK("https://drive.google.com/open?id=1Km2Asy2lfCHQULa84_tD7GDC802okswC","https://drive.google.com/open?id=1Km2Asy2lfCHQULa84_tD7GDC802okswC")</f>
        <v>https://drive.google.com/open?id=1Km2Asy2lfCHQULa84_tD7GDC802okswC</v>
      </c>
      <c r="J5" s="17"/>
      <c r="K5" s="17"/>
      <c r="L5" s="17"/>
      <c r="M5" s="17"/>
      <c r="N5" s="17"/>
    </row>
    <row r="6">
      <c r="A6" s="16" t="s">
        <v>28</v>
      </c>
      <c r="B6" s="24" t="s">
        <v>29</v>
      </c>
      <c r="C6" s="25" t="s">
        <v>30</v>
      </c>
      <c r="D6" s="16" t="s">
        <v>31</v>
      </c>
      <c r="E6" s="26" t="s">
        <v>32</v>
      </c>
      <c r="F6" s="16" t="s">
        <v>33</v>
      </c>
      <c r="G6" s="16" t="s">
        <v>15</v>
      </c>
      <c r="H6" s="14" t="str">
        <f>HYPERLINK("https://drive.google.com/open?id=1JA0kO_xeUPa7dTBhHCEvTInM7SM8EhdP","https://drive.google.com/open?id=1JA0kO_xeUPa7dTBhHCEvTInM7SM8EhdP")</f>
        <v>https://drive.google.com/open?id=1JA0kO_xeUPa7dTBhHCEvTInM7SM8EhdP</v>
      </c>
      <c r="I6" s="20" t="str">
        <f>HYPERLINK("https://drive.google.com/open?id=1zxAGSyuA8gkL9bK6MCik-1jjg_TQ3KHK","https://drive.google.com/open?id=1zxAGSyuA8gkL9bK6MCik-1jjg_TQ3KHK")</f>
        <v>https://drive.google.com/open?id=1zxAGSyuA8gkL9bK6MCik-1jjg_TQ3KHK</v>
      </c>
      <c r="J6" s="17"/>
      <c r="K6" s="17"/>
      <c r="L6" s="17"/>
      <c r="M6" s="17"/>
      <c r="N6" s="17"/>
    </row>
    <row r="7">
      <c r="A7" s="27" t="s">
        <v>34</v>
      </c>
      <c r="B7" s="28" t="s">
        <v>35</v>
      </c>
      <c r="C7" s="28" t="s">
        <v>36</v>
      </c>
      <c r="D7" s="27" t="s">
        <v>37</v>
      </c>
      <c r="E7" s="29" t="s">
        <v>38</v>
      </c>
      <c r="F7" s="27" t="s">
        <v>39</v>
      </c>
      <c r="G7" s="27" t="s">
        <v>15</v>
      </c>
      <c r="H7" s="30" t="str">
        <f>HYPERLINK("https://drive.google.com/open?id=1JKJ_CU0CkhkBJDwPkrRjCr9JLSklJAaE","https://drive.google.com/open?id=1JKJ_CU0CkhkBJDwPkrRjCr9JLSklJAaE")</f>
        <v>https://drive.google.com/open?id=1JKJ_CU0CkhkBJDwPkrRjCr9JLSklJAaE</v>
      </c>
      <c r="I7" s="31" t="str">
        <f>HYPERLINK("https://drive.google.com/open?id=1dGKFuk6BnuDmsudg4UeZFP97qdDahHEm","https://drive.google.com/open?id=1dGKFuk6BnuDmsudg4UeZFP97qdDahHEm")</f>
        <v>https://drive.google.com/open?id=1dGKFuk6BnuDmsudg4UeZFP97qdDahHEm</v>
      </c>
    </row>
    <row r="8">
      <c r="A8" s="27" t="s">
        <v>40</v>
      </c>
      <c r="B8" s="28" t="s">
        <v>41</v>
      </c>
      <c r="C8" s="28" t="s">
        <v>42</v>
      </c>
      <c r="D8" s="27" t="s">
        <v>43</v>
      </c>
      <c r="E8" s="32" t="s">
        <v>44</v>
      </c>
      <c r="F8" s="27" t="s">
        <v>45</v>
      </c>
      <c r="G8" s="27" t="s">
        <v>15</v>
      </c>
      <c r="H8" s="30" t="str">
        <f>HYPERLINK("https://drive.google.com/open?id=1XVXb6LxpvSEL6eb4FPwyQEghBFdvmdu6","https://drive.google.com/open?id=1XVXb6LxpvSEL6eb4FPwyQEghBFdvmdu6")</f>
        <v>https://drive.google.com/open?id=1XVXb6LxpvSEL6eb4FPwyQEghBFdvmdu6</v>
      </c>
      <c r="I8" s="31" t="str">
        <f>HYPERLINK("https://drive.google.com/open?id=1g75u-7R4UlWJt_hxDgTTiWbiu5lTKPE1","https://drive.google.com/open?id=1g75u-7R4UlWJt_hxDgTTiWbiu5lTKPE1")</f>
        <v>https://drive.google.com/open?id=1g75u-7R4UlWJt_hxDgTTiWbiu5lTKPE1</v>
      </c>
    </row>
    <row r="9">
      <c r="A9" s="27" t="s">
        <v>46</v>
      </c>
      <c r="B9" s="28" t="s">
        <v>47</v>
      </c>
      <c r="C9" s="28" t="s">
        <v>48</v>
      </c>
      <c r="D9" s="27" t="s">
        <v>49</v>
      </c>
      <c r="E9" s="33" t="s">
        <v>50</v>
      </c>
      <c r="F9" s="27" t="s">
        <v>51</v>
      </c>
      <c r="G9" s="27" t="s">
        <v>52</v>
      </c>
      <c r="H9" s="30" t="str">
        <f>HYPERLINK("https://drive.google.com/open?id=1C2PrpcPv26u7lSGEtYY307Lny9AW5WPd","https://drive.google.com/open?id=1C2PrpcPv26u7lSGEtYY307Lny9AW5WPd")</f>
        <v>https://drive.google.com/open?id=1C2PrpcPv26u7lSGEtYY307Lny9AW5WPd</v>
      </c>
      <c r="I9" s="31" t="str">
        <f>HYPERLINK("https://drive.google.com/open?id=1A3YnYoR3ZReydHOYoVFZ6qy7GospIvMW","https://drive.google.com/open?id=1A3YnYoR3ZReydHOYoVFZ6qy7GospIvMW")</f>
        <v>https://drive.google.com/open?id=1A3YnYoR3ZReydHOYoVFZ6qy7GospIvMW</v>
      </c>
    </row>
    <row r="10">
      <c r="A10" s="27" t="s">
        <v>53</v>
      </c>
      <c r="B10" s="28" t="s">
        <v>54</v>
      </c>
      <c r="C10" s="28" t="s">
        <v>55</v>
      </c>
      <c r="D10" s="34" t="s">
        <v>56</v>
      </c>
      <c r="E10" s="32" t="s">
        <v>57</v>
      </c>
      <c r="F10" s="27" t="s">
        <v>58</v>
      </c>
      <c r="G10" s="27" t="s">
        <v>59</v>
      </c>
      <c r="H10" s="30" t="str">
        <f>HYPERLINK("https://drive.google.com/open?id=1zeohmhiTtFsyGREMispd2qaRINWo2VyT","https://drive.google.com/open?id=1zeohmhiTtFsyGREMispd2qaRINWo2VyT")</f>
        <v>https://drive.google.com/open?id=1zeohmhiTtFsyGREMispd2qaRINWo2VyT</v>
      </c>
      <c r="I10" s="31" t="str">
        <f>HYPERLINK("https://drive.google.com/open?id=1rO9I3_6ry4sTm28khk9XCNjrjrc2jdD1","https://drive.google.com/open?id=1rO9I3_6ry4sTm28khk9XCNjrjrc2jdD1")</f>
        <v>https://drive.google.com/open?id=1rO9I3_6ry4sTm28khk9XCNjrjrc2jdD1</v>
      </c>
    </row>
    <row r="11">
      <c r="A11" s="27" t="s">
        <v>60</v>
      </c>
      <c r="B11" s="28" t="s">
        <v>61</v>
      </c>
      <c r="C11" s="28" t="s">
        <v>62</v>
      </c>
      <c r="D11" s="27" t="s">
        <v>63</v>
      </c>
      <c r="E11" s="32" t="s">
        <v>64</v>
      </c>
      <c r="F11" s="27" t="s">
        <v>65</v>
      </c>
      <c r="G11" s="27" t="s">
        <v>15</v>
      </c>
      <c r="H11" s="30" t="str">
        <f>HYPERLINK("https://drive.google.com/open?id=1FQIjlkYvLDuMVgFIBYkONesvgAipUo60","https://drive.google.com/open?id=1FQIjlkYvLDuMVgFIBYkONesvgAipUo60")</f>
        <v>https://drive.google.com/open?id=1FQIjlkYvLDuMVgFIBYkONesvgAipUo60</v>
      </c>
      <c r="I11" s="31" t="str">
        <f>HYPERLINK("https://drive.google.com/open?id=1S155ih8HG3HbRJrd9b4UjyxUVAp1p8ye","https://drive.google.com/open?id=1S155ih8HG3HbRJrd9b4UjyxUVAp1p8ye")</f>
        <v>https://drive.google.com/open?id=1S155ih8HG3HbRJrd9b4UjyxUVAp1p8ye</v>
      </c>
    </row>
    <row r="12" ht="15.0" customHeight="1">
      <c r="A12" s="27" t="s">
        <v>66</v>
      </c>
      <c r="B12" s="28" t="s">
        <v>67</v>
      </c>
      <c r="C12" s="28" t="s">
        <v>68</v>
      </c>
      <c r="D12" s="27" t="s">
        <v>69</v>
      </c>
      <c r="E12" s="32" t="s">
        <v>70</v>
      </c>
      <c r="F12" s="27" t="s">
        <v>71</v>
      </c>
      <c r="G12" s="27" t="s">
        <v>72</v>
      </c>
      <c r="H12" s="30" t="str">
        <f>HYPERLINK("https://drive.google.com/open?id=1ri5k1ZlO1XNSDKVEIKVpC_BFaHTJNqCe","https://drive.google.com/open?id=1ri5k1ZlO1XNSDKVEIKVpC_BFaHTJNqCe")</f>
        <v>https://drive.google.com/open?id=1ri5k1ZlO1XNSDKVEIKVpC_BFaHTJNqCe</v>
      </c>
      <c r="I12" s="31" t="str">
        <f>HYPERLINK("https://drive.google.com/open?id=1-Vb22UFxCd-oBV2lTi3aX5tE-P8kb2bB","https://drive.google.com/open?id=1-Vb22UFxCd-oBV2lTi3aX5tE-P8kb2bB")</f>
        <v>https://drive.google.com/open?id=1-Vb22UFxCd-oBV2lTi3aX5tE-P8kb2bB</v>
      </c>
    </row>
    <row r="13">
      <c r="A13" s="35" t="s">
        <v>73</v>
      </c>
      <c r="B13" s="28" t="s">
        <v>74</v>
      </c>
      <c r="C13" s="28" t="s">
        <v>75</v>
      </c>
      <c r="D13" s="27" t="s">
        <v>76</v>
      </c>
      <c r="E13" s="36" t="s">
        <v>77</v>
      </c>
      <c r="F13" s="27" t="s">
        <v>78</v>
      </c>
      <c r="G13" s="27" t="s">
        <v>59</v>
      </c>
      <c r="H13" s="30" t="str">
        <f>HYPERLINK("https://drive.google.com/open?id=1xQHChmMotVWW65H7ehdc_-lyIYC0YWeD","https://drive.google.com/open?id=1xQHChmMotVWW65H7ehdc_-lyIYC0YWeD")</f>
        <v>https://drive.google.com/open?id=1xQHChmMotVWW65H7ehdc_-lyIYC0YWeD</v>
      </c>
      <c r="I13" s="31" t="str">
        <f>HYPERLINK("https://drive.google.com/open?id=1yLzVL7MzJRrxs-cyL3wuGlIk_6RUTXnZ","https://drive.google.com/open?id=1yLzVL7MzJRrxs-cyL3wuGlIk_6RUTXnZ")</f>
        <v>https://drive.google.com/open?id=1yLzVL7MzJRrxs-cyL3wuGlIk_6RUTXnZ</v>
      </c>
    </row>
    <row r="14">
      <c r="A14" s="27" t="s">
        <v>79</v>
      </c>
      <c r="B14" s="28" t="s">
        <v>80</v>
      </c>
      <c r="C14" s="28" t="s">
        <v>81</v>
      </c>
      <c r="D14" s="27" t="s">
        <v>82</v>
      </c>
      <c r="E14" s="32" t="s">
        <v>83</v>
      </c>
      <c r="F14" s="27" t="s">
        <v>84</v>
      </c>
      <c r="G14" s="27" t="s">
        <v>85</v>
      </c>
      <c r="H14" s="31" t="str">
        <f>HYPERLINK("https://drive.google.com/open?id=17jsaNkEw8ltzQOi5eLWxCyP8OUR9Soc6","https://drive.google.com/open?id=17jsaNkEw8ltzQOi5eLWxCyP8OUR9Soc6")</f>
        <v>https://drive.google.com/open?id=17jsaNkEw8ltzQOi5eLWxCyP8OUR9Soc6</v>
      </c>
      <c r="I14" s="31" t="str">
        <f>HYPERLINK("https://drive.google.com/open?id=1ezDGSW46LHu77oceWQ_hkmpIOPOsrg9B","https://drive.google.com/open?id=1ezDGSW46LHu77oceWQ_hkmpIOPOsrg9B")</f>
        <v>https://drive.google.com/open?id=1ezDGSW46LHu77oceWQ_hkmpIOPOsrg9B</v>
      </c>
    </row>
    <row r="15">
      <c r="A15" s="27" t="s">
        <v>86</v>
      </c>
      <c r="B15" s="28" t="s">
        <v>87</v>
      </c>
      <c r="C15" s="28" t="s">
        <v>88</v>
      </c>
      <c r="D15" s="27" t="s">
        <v>89</v>
      </c>
      <c r="E15" s="32" t="s">
        <v>90</v>
      </c>
      <c r="F15" s="27" t="s">
        <v>91</v>
      </c>
      <c r="G15" s="27" t="s">
        <v>92</v>
      </c>
      <c r="H15" s="31" t="str">
        <f>HYPERLINK("https://drive.google.com/open?id=1zNJWk8aywsHgdIyHivxPfp4xtYwRl5H4","https://drive.google.com/open?id=1zNJWk8aywsHgdIyHivxPfp4xtYwRl5H4")</f>
        <v>https://drive.google.com/open?id=1zNJWk8aywsHgdIyHivxPfp4xtYwRl5H4</v>
      </c>
      <c r="I15" s="31" t="str">
        <f>HYPERLINK("https://drive.google.com/open?id=1vGaXjx3_J4VimzYOUpLWZ3CfaU3UVMqH","https://drive.google.com/open?id=1vGaXjx3_J4VimzYOUpLWZ3CfaU3UVMqH")</f>
        <v>https://drive.google.com/open?id=1vGaXjx3_J4VimzYOUpLWZ3CfaU3UVMqH</v>
      </c>
    </row>
    <row r="16">
      <c r="A16" s="27" t="s">
        <v>93</v>
      </c>
      <c r="B16" s="28" t="s">
        <v>94</v>
      </c>
      <c r="C16" s="28" t="s">
        <v>95</v>
      </c>
      <c r="D16" s="27" t="s">
        <v>96</v>
      </c>
      <c r="E16" s="32" t="s">
        <v>97</v>
      </c>
      <c r="F16" s="27" t="s">
        <v>98</v>
      </c>
      <c r="G16" s="27" t="s">
        <v>99</v>
      </c>
      <c r="H16" s="31" t="str">
        <f>HYPERLINK("https://drive.google.com/open?id=1eCVinN7DDP9BdsjeGsCMaXcGzS-E47GN","https://drive.google.com/open?id=1eCVinN7DDP9BdsjeGsCMaXcGzS-E47GN")</f>
        <v>https://drive.google.com/open?id=1eCVinN7DDP9BdsjeGsCMaXcGzS-E47GN</v>
      </c>
      <c r="I16" s="31" t="str">
        <f>HYPERLINK("https://drive.google.com/open?id=1y0cNV3ElSE4ZTU4du9VMxRgfsbW6lmTA","https://drive.google.com/open?id=1y0cNV3ElSE4ZTU4du9VMxRgfsbW6lmTA")</f>
        <v>https://drive.google.com/open?id=1y0cNV3ElSE4ZTU4du9VMxRgfsbW6lmTA</v>
      </c>
    </row>
    <row r="17">
      <c r="A17" s="27" t="s">
        <v>100</v>
      </c>
      <c r="B17" s="28" t="s">
        <v>101</v>
      </c>
      <c r="C17" s="28" t="s">
        <v>102</v>
      </c>
      <c r="D17" s="27" t="s">
        <v>103</v>
      </c>
      <c r="E17" s="32" t="s">
        <v>104</v>
      </c>
      <c r="F17" s="27" t="s">
        <v>105</v>
      </c>
      <c r="G17" s="27" t="s">
        <v>92</v>
      </c>
      <c r="H17" s="31" t="str">
        <f>HYPERLINK("https://drive.google.com/open?id=17cDiXqbmzLeltbdvo-xeFc-zPYa6esFe","https://drive.google.com/open?id=17cDiXqbmzLeltbdvo-xeFc-zPYa6esFe")</f>
        <v>https://drive.google.com/open?id=17cDiXqbmzLeltbdvo-xeFc-zPYa6esFe</v>
      </c>
      <c r="I17" s="31" t="str">
        <f>HYPERLINK("https://drive.google.com/open?id=1u_i6EjUfzj9mM9xN_DSdWqsjcZQa-gS1","https://drive.google.com/open?id=1u_i6EjUfzj9mM9xN_DSdWqsjcZQa-gS1")</f>
        <v>https://drive.google.com/open?id=1u_i6EjUfzj9mM9xN_DSdWqsjcZQa-gS1</v>
      </c>
    </row>
    <row r="18">
      <c r="A18" s="27" t="s">
        <v>106</v>
      </c>
      <c r="B18" s="28" t="s">
        <v>107</v>
      </c>
      <c r="C18" s="28" t="s">
        <v>108</v>
      </c>
      <c r="D18" s="27" t="s">
        <v>109</v>
      </c>
      <c r="E18" s="32" t="s">
        <v>110</v>
      </c>
      <c r="F18" s="27" t="s">
        <v>111</v>
      </c>
      <c r="G18" s="27" t="s">
        <v>85</v>
      </c>
      <c r="H18" s="31" t="str">
        <f>HYPERLINK("https://drive.google.com/open?id=1fyfz_du8_YDNCO7sqHEr-NygsAJVd2Ac","https://drive.google.com/open?id=1fyfz_du8_YDNCO7sqHEr-NygsAJVd2Ac")</f>
        <v>https://drive.google.com/open?id=1fyfz_du8_YDNCO7sqHEr-NygsAJVd2Ac</v>
      </c>
      <c r="I18" s="31" t="str">
        <f>HYPERLINK("https://drive.google.com/open?id=1V1g4jL0DELLYOXbL2eFkfqOW4UMOhbgh","https://drive.google.com/open?id=1V1g4jL0DELLYOXbL2eFkfqOW4UMOhbgh")</f>
        <v>https://drive.google.com/open?id=1V1g4jL0DELLYOXbL2eFkfqOW4UMOhbgh</v>
      </c>
    </row>
    <row r="19">
      <c r="A19" s="37" t="s">
        <v>112</v>
      </c>
      <c r="B19" s="28" t="s">
        <v>113</v>
      </c>
      <c r="C19" s="28" t="s">
        <v>114</v>
      </c>
      <c r="D19" s="27" t="s">
        <v>115</v>
      </c>
      <c r="E19" s="32" t="s">
        <v>116</v>
      </c>
      <c r="F19" s="27" t="s">
        <v>117</v>
      </c>
      <c r="G19" s="27" t="s">
        <v>85</v>
      </c>
      <c r="H19" s="31" t="str">
        <f>HYPERLINK("https://drive.google.com/open?id=1P4FOWwmQEkbvAG35fHicD-9XN4nbdjqE","https://drive.google.com/open?id=1P4FOWwmQEkbvAG35fHicD-9XN4nbdjqE")</f>
        <v>https://drive.google.com/open?id=1P4FOWwmQEkbvAG35fHicD-9XN4nbdjqE</v>
      </c>
      <c r="I19" s="31" t="str">
        <f>HYPERLINK("https://drive.google.com/open?id=1wQlzHlD3gnXUOvCyCwRIv6Fp39bzF5rG","https://drive.google.com/open?id=1wQlzHlD3gnXUOvCyCwRIv6Fp39bzF5rG")</f>
        <v>https://drive.google.com/open?id=1wQlzHlD3gnXUOvCyCwRIv6Fp39bzF5rG</v>
      </c>
    </row>
    <row r="20">
      <c r="A20" s="27" t="s">
        <v>118</v>
      </c>
      <c r="B20" s="28" t="s">
        <v>119</v>
      </c>
      <c r="C20" s="28" t="s">
        <v>120</v>
      </c>
      <c r="D20" s="27" t="s">
        <v>121</v>
      </c>
      <c r="E20" s="32" t="s">
        <v>122</v>
      </c>
      <c r="F20" s="27" t="s">
        <v>123</v>
      </c>
      <c r="G20" s="27" t="s">
        <v>72</v>
      </c>
      <c r="H20" s="31" t="str">
        <f>HYPERLINK("https://drive.google.com/open?id=1A-dYLvLFUDfGb3sTaeqiKfHyUSCSWObP","https://drive.google.com/open?id=1A-dYLvLFUDfGb3sTaeqiKfHyUSCSWObP")</f>
        <v>https://drive.google.com/open?id=1A-dYLvLFUDfGb3sTaeqiKfHyUSCSWObP</v>
      </c>
      <c r="I20" s="31" t="str">
        <f>HYPERLINK("https://drive.google.com/open?id=1DvTCkH1K3363q5IE_xzoU2fqD5WF9sHT","https://drive.google.com/open?id=1DvTCkH1K3363q5IE_xzoU2fqD5WF9sHT")</f>
        <v>https://drive.google.com/open?id=1DvTCkH1K3363q5IE_xzoU2fqD5WF9sHT</v>
      </c>
    </row>
    <row r="21">
      <c r="A21" s="27" t="s">
        <v>124</v>
      </c>
      <c r="B21" s="28" t="s">
        <v>125</v>
      </c>
      <c r="C21" s="28" t="s">
        <v>126</v>
      </c>
      <c r="D21" s="27" t="s">
        <v>127</v>
      </c>
      <c r="E21" s="32" t="s">
        <v>128</v>
      </c>
      <c r="F21" s="27" t="s">
        <v>129</v>
      </c>
      <c r="G21" s="27" t="s">
        <v>72</v>
      </c>
      <c r="H21" s="31" t="str">
        <f>HYPERLINK("https://drive.google.com/open?id=1EcG8eJ_W56FvHc4GRNtVAxGGhAitAiva","https://drive.google.com/open?id=1EcG8eJ_W56FvHc4GRNtVAxGGhAitAiva")</f>
        <v>https://drive.google.com/open?id=1EcG8eJ_W56FvHc4GRNtVAxGGhAitAiva</v>
      </c>
      <c r="I21" s="31" t="str">
        <f>HYPERLINK("https://drive.google.com/open?id=1cfxS7cUh2cP6emZFKI8euS9PRwJiNMRu","https://drive.google.com/open?id=1cfxS7cUh2cP6emZFKI8euS9PRwJiNMRu")</f>
        <v>https://drive.google.com/open?id=1cfxS7cUh2cP6emZFKI8euS9PRwJiNMRu</v>
      </c>
    </row>
    <row r="22">
      <c r="A22" s="27" t="s">
        <v>130</v>
      </c>
      <c r="B22" s="28" t="s">
        <v>131</v>
      </c>
      <c r="C22" s="28" t="s">
        <v>132</v>
      </c>
      <c r="D22" s="27" t="s">
        <v>133</v>
      </c>
      <c r="E22" s="32" t="s">
        <v>134</v>
      </c>
      <c r="F22" s="38" t="s">
        <v>135</v>
      </c>
      <c r="G22" s="27" t="s">
        <v>72</v>
      </c>
      <c r="H22" s="31" t="str">
        <f>HYPERLINK("https://drive.google.com/open?id=1JOQmPWTEYyVpc66mu_W5pc77C282jSIw","https://drive.google.com/open?id=1JOQmPWTEYyVpc66mu_W5pc77C282jSIw")</f>
        <v>https://drive.google.com/open?id=1JOQmPWTEYyVpc66mu_W5pc77C282jSIw</v>
      </c>
      <c r="I22" s="31" t="str">
        <f>HYPERLINK("https://drive.google.com/open?id=16I6fYrFE-Urf_OiNCJgw3eth4GSWCy2A","https://drive.google.com/open?id=16I6fYrFE-Urf_OiNCJgw3eth4GSWCy2A")</f>
        <v>https://drive.google.com/open?id=16I6fYrFE-Urf_OiNCJgw3eth4GSWCy2A</v>
      </c>
    </row>
    <row r="23">
      <c r="A23" s="27" t="s">
        <v>136</v>
      </c>
      <c r="B23" s="28" t="s">
        <v>137</v>
      </c>
      <c r="C23" s="28" t="s">
        <v>138</v>
      </c>
      <c r="D23" s="39" t="s">
        <v>139</v>
      </c>
      <c r="E23" s="32" t="s">
        <v>140</v>
      </c>
      <c r="F23" s="27" t="s">
        <v>141</v>
      </c>
      <c r="G23" s="27" t="s">
        <v>92</v>
      </c>
      <c r="H23" s="30" t="s">
        <v>142</v>
      </c>
      <c r="I23" s="31" t="str">
        <f>HYPERLINK("https://drive.google.com/open?id=1kex60J5_wzacJP0RRB8UMce0B2j6cQuF","https://drive.google.com/open?id=1kex60J5_wzacJP0RRB8UMce0B2j6cQuF")</f>
        <v>https://drive.google.com/open?id=1kex60J5_wzacJP0RRB8UMce0B2j6cQuF</v>
      </c>
    </row>
    <row r="24">
      <c r="A24" s="27" t="s">
        <v>143</v>
      </c>
      <c r="B24" s="28" t="s">
        <v>144</v>
      </c>
      <c r="C24" s="28" t="s">
        <v>145</v>
      </c>
      <c r="D24" s="27" t="s">
        <v>146</v>
      </c>
      <c r="E24" s="40" t="s">
        <v>147</v>
      </c>
      <c r="F24" s="41" t="s">
        <v>148</v>
      </c>
      <c r="G24" s="27" t="s">
        <v>59</v>
      </c>
      <c r="H24" s="31" t="str">
        <f>HYPERLINK("https://drive.google.com/open?id=1brc9sAGdpp3AWXWuE1R5Csvblo79VoZO","https://drive.google.com/open?id=1brc9sAGdpp3AWXWuE1R5Csvblo79VoZO")</f>
        <v>https://drive.google.com/open?id=1brc9sAGdpp3AWXWuE1R5Csvblo79VoZO</v>
      </c>
      <c r="I24" s="31" t="str">
        <f>HYPERLINK("https://drive.google.com/open?id=1W4n773JRdg3By6k9Mxhx1uromgKaH6Y7","https://drive.google.com/open?id=1W4n773JRdg3By6k9Mxhx1uromgKaH6Y7")</f>
        <v>https://drive.google.com/open?id=1W4n773JRdg3By6k9Mxhx1uromgKaH6Y7</v>
      </c>
    </row>
    <row r="25">
      <c r="A25" s="27" t="s">
        <v>149</v>
      </c>
      <c r="B25" s="28" t="s">
        <v>150</v>
      </c>
      <c r="C25" s="28" t="s">
        <v>151</v>
      </c>
      <c r="D25" s="27" t="s">
        <v>152</v>
      </c>
      <c r="E25" s="32" t="s">
        <v>153</v>
      </c>
      <c r="F25" s="42" t="s">
        <v>154</v>
      </c>
      <c r="G25" s="27" t="s">
        <v>155</v>
      </c>
      <c r="H25" s="31" t="str">
        <f>HYPERLINK("https://drive.google.com/open?id=1My6o9Xh3TsqqCxOmSpTtCN1NqVxEIdeY","https://drive.google.com/open?id=1My6o9Xh3TsqqCxOmSpTtCN1NqVxEIdeY")</f>
        <v>https://drive.google.com/open?id=1My6o9Xh3TsqqCxOmSpTtCN1NqVxEIdeY</v>
      </c>
      <c r="I25" s="31" t="str">
        <f>HYPERLINK("https://drive.google.com/open?id=1yLu3FKaoHeQUI0hh9x7Bb2r7guvYTso6","https://drive.google.com/open?id=1yLu3FKaoHeQUI0hh9x7Bb2r7guvYTso6")</f>
        <v>https://drive.google.com/open?id=1yLu3FKaoHeQUI0hh9x7Bb2r7guvYTso6</v>
      </c>
    </row>
    <row r="26">
      <c r="A26" s="43" t="s">
        <v>156</v>
      </c>
      <c r="B26" s="28" t="s">
        <v>157</v>
      </c>
      <c r="C26" s="28" t="s">
        <v>158</v>
      </c>
      <c r="D26" s="27" t="s">
        <v>159</v>
      </c>
      <c r="E26" s="32" t="s">
        <v>160</v>
      </c>
      <c r="F26" s="27" t="s">
        <v>161</v>
      </c>
      <c r="G26" s="27" t="s">
        <v>155</v>
      </c>
      <c r="H26" s="31" t="str">
        <f>HYPERLINK("https://drive.google.com/open?id=1Ak76gMUTH9x_nrrCfsHs-dfVygn57YFO","https://drive.google.com/open?id=1Ak76gMUTH9x_nrrCfsHs-dfVygn57YFO")</f>
        <v>https://drive.google.com/open?id=1Ak76gMUTH9x_nrrCfsHs-dfVygn57YFO</v>
      </c>
      <c r="I26" s="31" t="str">
        <f>HYPERLINK("https://drive.google.com/open?id=12iRl0MjV1JU0dtg-Y8OPcQttePExj4Ie","https://drive.google.com/open?id=12iRl0MjV1JU0dtg-Y8OPcQttePExj4Ie")</f>
        <v>https://drive.google.com/open?id=12iRl0MjV1JU0dtg-Y8OPcQttePExj4Ie</v>
      </c>
    </row>
    <row r="27">
      <c r="A27" s="27" t="s">
        <v>162</v>
      </c>
      <c r="B27" s="28" t="s">
        <v>163</v>
      </c>
      <c r="C27" s="28" t="s">
        <v>164</v>
      </c>
      <c r="D27" s="44" t="s">
        <v>165</v>
      </c>
      <c r="E27" s="32" t="s">
        <v>166</v>
      </c>
      <c r="F27" s="45" t="s">
        <v>167</v>
      </c>
      <c r="G27" s="27" t="s">
        <v>92</v>
      </c>
      <c r="H27" s="31" t="str">
        <f>HYPERLINK("https://drive.google.com/open?id=1o7FN2IHXBIFeqRYzB28eFhVJqOGNiPMV","https://drive.google.com/open?id=1o7FN2IHXBIFeqRYzB28eFhVJqOGNiPMV")</f>
        <v>https://drive.google.com/open?id=1o7FN2IHXBIFeqRYzB28eFhVJqOGNiPMV</v>
      </c>
      <c r="I27" s="31" t="str">
        <f>HYPERLINK("https://drive.google.com/open?id=15UgMQIaGOVAmPWq9slCn0ypcGITb1YSk","https://drive.google.com/open?id=15UgMQIaGOVAmPWq9slCn0ypcGITb1YSk")</f>
        <v>https://drive.google.com/open?id=15UgMQIaGOVAmPWq9slCn0ypcGITb1YSk</v>
      </c>
    </row>
    <row r="28">
      <c r="A28" s="43" t="s">
        <v>168</v>
      </c>
      <c r="B28" s="28" t="s">
        <v>169</v>
      </c>
      <c r="C28" s="28" t="s">
        <v>170</v>
      </c>
      <c r="D28" s="46" t="s">
        <v>171</v>
      </c>
      <c r="E28" s="32" t="s">
        <v>172</v>
      </c>
      <c r="F28" s="47" t="s">
        <v>173</v>
      </c>
      <c r="G28" s="27" t="s">
        <v>92</v>
      </c>
      <c r="H28" s="31" t="str">
        <f>HYPERLINK("https://drive.google.com/open?id=1Fp85jMaKezzDqtFK_QLPxMLhiJYVbPgy","https://drive.google.com/open?id=1Fp85jMaKezzDqtFK_QLPxMLhiJYVbPgy")</f>
        <v>https://drive.google.com/open?id=1Fp85jMaKezzDqtFK_QLPxMLhiJYVbPgy</v>
      </c>
      <c r="I28" s="31" t="str">
        <f>HYPERLINK("https://drive.google.com/open?id=1JOL3qsWcMW3r1Z_YtHIrCZTKk5MOJvmn","https://drive.google.com/open?id=1JOL3qsWcMW3r1Z_YtHIrCZTKk5MOJvmn")</f>
        <v>https://drive.google.com/open?id=1JOL3qsWcMW3r1Z_YtHIrCZTKk5MOJvmn</v>
      </c>
    </row>
    <row r="29">
      <c r="A29" s="27" t="s">
        <v>174</v>
      </c>
      <c r="B29" s="28" t="s">
        <v>175</v>
      </c>
      <c r="C29" s="28" t="s">
        <v>176</v>
      </c>
      <c r="D29" s="46" t="s">
        <v>177</v>
      </c>
      <c r="E29" s="32" t="s">
        <v>178</v>
      </c>
      <c r="F29" s="27" t="s">
        <v>179</v>
      </c>
      <c r="G29" s="27" t="s">
        <v>92</v>
      </c>
      <c r="H29" s="31" t="str">
        <f>HYPERLINK("https://drive.google.com/open?id=1U-XGQKZNWSzGggq6ouvgQ36OrkDOK6r2","https://drive.google.com/open?id=1U-XGQKZNWSzGggq6ouvgQ36OrkDOK6r2")</f>
        <v>https://drive.google.com/open?id=1U-XGQKZNWSzGggq6ouvgQ36OrkDOK6r2</v>
      </c>
      <c r="I29" s="31" t="str">
        <f>HYPERLINK("https://drive.google.com/open?id=1adRYyL96tbVo309IGrT4thEarhMOf5ZZ","https://drive.google.com/open?id=1adRYyL96tbVo309IGrT4thEarhMOf5ZZ")</f>
        <v>https://drive.google.com/open?id=1adRYyL96tbVo309IGrT4thEarhMOf5ZZ</v>
      </c>
    </row>
    <row r="30">
      <c r="A30" s="43" t="s">
        <v>180</v>
      </c>
      <c r="B30" s="28" t="s">
        <v>181</v>
      </c>
      <c r="C30" s="28" t="s">
        <v>182</v>
      </c>
      <c r="D30" s="27" t="s">
        <v>183</v>
      </c>
      <c r="E30" s="32" t="s">
        <v>184</v>
      </c>
      <c r="F30" s="27" t="s">
        <v>185</v>
      </c>
      <c r="G30" s="27" t="s">
        <v>92</v>
      </c>
      <c r="H30" s="31" t="str">
        <f>HYPERLINK("https://drive.google.com/open?id=12ZuN05gVM7ywcttMUKHeqQSW36ULLvQy","https://drive.google.com/open?id=12ZuN05gVM7ywcttMUKHeqQSW36ULLvQy")</f>
        <v>https://drive.google.com/open?id=12ZuN05gVM7ywcttMUKHeqQSW36ULLvQy</v>
      </c>
      <c r="I30" s="31" t="str">
        <f>HYPERLINK("https://drive.google.com/open?id=1DU4ND7RcT2pUPqT25LmTLplloVy2gppI","https://drive.google.com/open?id=1DU4ND7RcT2pUPqT25LmTLplloVy2gppI")</f>
        <v>https://drive.google.com/open?id=1DU4ND7RcT2pUPqT25LmTLplloVy2gppI</v>
      </c>
    </row>
    <row r="31">
      <c r="A31" s="27" t="s">
        <v>186</v>
      </c>
      <c r="B31" s="28" t="s">
        <v>187</v>
      </c>
      <c r="C31" s="28" t="s">
        <v>188</v>
      </c>
      <c r="D31" s="27" t="s">
        <v>189</v>
      </c>
      <c r="E31" s="32" t="s">
        <v>190</v>
      </c>
      <c r="F31" s="48" t="s">
        <v>191</v>
      </c>
      <c r="G31" s="27" t="s">
        <v>92</v>
      </c>
      <c r="H31" s="31" t="str">
        <f>HYPERLINK("https://drive.google.com/open?id=1VDUDb7f6BDR0gpYSIp9iV1HYLnAG-sbh","https://drive.google.com/open?id=1VDUDb7f6BDR0gpYSIp9iV1HYLnAG-sbh")</f>
        <v>https://drive.google.com/open?id=1VDUDb7f6BDR0gpYSIp9iV1HYLnAG-sbh</v>
      </c>
      <c r="I31" s="31" t="str">
        <f>HYPERLINK("https://drive.google.com/open?id=1FSbMTpFMxFa4e9Gwg0w0cO0ws4CZg79I","https://drive.google.com/open?id=1FSbMTpFMxFa4e9Gwg0w0cO0ws4CZg79I")</f>
        <v>https://drive.google.com/open?id=1FSbMTpFMxFa4e9Gwg0w0cO0ws4CZg79I</v>
      </c>
    </row>
    <row r="32">
      <c r="A32" s="43" t="s">
        <v>192</v>
      </c>
      <c r="B32" s="28" t="s">
        <v>193</v>
      </c>
      <c r="C32" s="28" t="s">
        <v>194</v>
      </c>
      <c r="D32" s="27" t="s">
        <v>195</v>
      </c>
      <c r="E32" s="32" t="s">
        <v>196</v>
      </c>
      <c r="F32" s="38" t="s">
        <v>197</v>
      </c>
      <c r="G32" s="27" t="s">
        <v>92</v>
      </c>
      <c r="H32" s="31" t="str">
        <f>HYPERLINK("https://drive.google.com/open?id=1GnLaqAELE5ZF80T0OIMtO4NUo1lGfFFa","https://drive.google.com/open?id=1GnLaqAELE5ZF80T0OIMtO4NUo1lGfFFa")</f>
        <v>https://drive.google.com/open?id=1GnLaqAELE5ZF80T0OIMtO4NUo1lGfFFa</v>
      </c>
      <c r="I32" s="31" t="str">
        <f>HYPERLINK("https://drive.google.com/open?id=1lJvHZz5v-8tf3cva9EZ54dvBB0-9EhR-","https://drive.google.com/open?id=1lJvHZz5v-8tf3cva9EZ54dvBB0-9EhR-")</f>
        <v>https://drive.google.com/open?id=1lJvHZz5v-8tf3cva9EZ54dvBB0-9EhR-</v>
      </c>
    </row>
    <row r="33">
      <c r="A33" s="43" t="s">
        <v>198</v>
      </c>
      <c r="B33" s="28" t="s">
        <v>199</v>
      </c>
      <c r="C33" s="28" t="s">
        <v>200</v>
      </c>
      <c r="D33" s="49" t="s">
        <v>201</v>
      </c>
      <c r="E33" s="32" t="s">
        <v>202</v>
      </c>
      <c r="F33" s="38" t="s">
        <v>203</v>
      </c>
      <c r="G33" s="27" t="s">
        <v>92</v>
      </c>
      <c r="H33" s="31" t="str">
        <f>HYPERLINK("https://drive.google.com/open?id=1pZdhUorTZW8ICGPjNGyIgjk-syVbF01m","https://drive.google.com/open?id=1pZdhUorTZW8ICGPjNGyIgjk-syVbF01m")</f>
        <v>https://drive.google.com/open?id=1pZdhUorTZW8ICGPjNGyIgjk-syVbF01m</v>
      </c>
      <c r="I33" s="31" t="str">
        <f>HYPERLINK("https://drive.google.com/open?id=1FR9h9GElRPxUl4FlINb5_hnXk7jazihd","https://drive.google.com/open?id=1FR9h9GElRPxUl4FlINb5_hnXk7jazihd")</f>
        <v>https://drive.google.com/open?id=1FR9h9GElRPxUl4FlINb5_hnXk7jazihd</v>
      </c>
    </row>
    <row r="34">
      <c r="A34" s="27" t="s">
        <v>204</v>
      </c>
      <c r="B34" s="28" t="s">
        <v>205</v>
      </c>
      <c r="C34" s="28" t="s">
        <v>206</v>
      </c>
      <c r="D34" s="27" t="s">
        <v>207</v>
      </c>
      <c r="E34" s="32" t="s">
        <v>208</v>
      </c>
      <c r="F34" s="27" t="s">
        <v>209</v>
      </c>
      <c r="G34" s="27" t="s">
        <v>92</v>
      </c>
      <c r="H34" s="31" t="str">
        <f>HYPERLINK("https://drive.google.com/open?id=1ZnKQayLgcg56Ami1ocxiu3EqXf9a1_2I","https://drive.google.com/open?id=1ZnKQayLgcg56Ami1ocxiu3EqXf9a1_2I")</f>
        <v>https://drive.google.com/open?id=1ZnKQayLgcg56Ami1ocxiu3EqXf9a1_2I</v>
      </c>
      <c r="I34" s="31" t="str">
        <f>HYPERLINK("https://drive.google.com/open?id=11q41ZZULgqaeY9C9UNzWGRM-DmLZacLH","https://drive.google.com/open?id=11q41ZZULgqaeY9C9UNzWGRM-DmLZacLH")</f>
        <v>https://drive.google.com/open?id=11q41ZZULgqaeY9C9UNzWGRM-DmLZacLH</v>
      </c>
    </row>
    <row r="35">
      <c r="A35" s="27" t="s">
        <v>210</v>
      </c>
      <c r="B35" s="28" t="s">
        <v>211</v>
      </c>
      <c r="C35" s="28" t="s">
        <v>212</v>
      </c>
      <c r="D35" s="27" t="s">
        <v>213</v>
      </c>
      <c r="E35" s="32" t="s">
        <v>214</v>
      </c>
      <c r="F35" s="50" t="s">
        <v>215</v>
      </c>
      <c r="G35" s="27" t="s">
        <v>92</v>
      </c>
      <c r="H35" s="28" t="s">
        <v>216</v>
      </c>
      <c r="I35" s="28" t="s">
        <v>217</v>
      </c>
    </row>
    <row r="36">
      <c r="A36" s="27" t="s">
        <v>218</v>
      </c>
      <c r="B36" s="28" t="s">
        <v>219</v>
      </c>
      <c r="C36" s="28" t="s">
        <v>220</v>
      </c>
      <c r="D36" s="51" t="s">
        <v>221</v>
      </c>
      <c r="E36" s="52" t="s">
        <v>222</v>
      </c>
      <c r="F36" s="53" t="s">
        <v>223</v>
      </c>
      <c r="G36" s="27" t="s">
        <v>92</v>
      </c>
      <c r="H36" s="28" t="s">
        <v>224</v>
      </c>
      <c r="I36" s="28" t="s">
        <v>225</v>
      </c>
    </row>
    <row r="37">
      <c r="A37" s="13" t="s">
        <v>226</v>
      </c>
      <c r="B37" s="54" t="s">
        <v>227</v>
      </c>
      <c r="C37" s="55" t="s">
        <v>228</v>
      </c>
      <c r="D37" s="56" t="s">
        <v>229</v>
      </c>
      <c r="E37" s="57" t="s">
        <v>230</v>
      </c>
      <c r="F37" s="58" t="s">
        <v>231</v>
      </c>
      <c r="G37" s="27" t="s">
        <v>232</v>
      </c>
      <c r="H37" s="59" t="s">
        <v>233</v>
      </c>
      <c r="I37" s="28" t="s">
        <v>234</v>
      </c>
    </row>
    <row r="38">
      <c r="A38" s="13" t="s">
        <v>235</v>
      </c>
      <c r="B38" s="60" t="s">
        <v>227</v>
      </c>
      <c r="C38" s="55" t="s">
        <v>236</v>
      </c>
      <c r="D38" s="56" t="s">
        <v>237</v>
      </c>
      <c r="E38" s="57" t="s">
        <v>238</v>
      </c>
      <c r="F38" s="61" t="s">
        <v>239</v>
      </c>
      <c r="G38" s="27" t="s">
        <v>240</v>
      </c>
      <c r="H38" s="60" t="s">
        <v>241</v>
      </c>
      <c r="I38" s="59" t="s">
        <v>242</v>
      </c>
    </row>
    <row r="39">
      <c r="A39" s="13" t="s">
        <v>243</v>
      </c>
      <c r="B39" s="55" t="s">
        <v>227</v>
      </c>
      <c r="C39" s="55" t="s">
        <v>244</v>
      </c>
      <c r="D39" s="56" t="s">
        <v>245</v>
      </c>
      <c r="E39" s="57" t="s">
        <v>246</v>
      </c>
      <c r="F39" s="58" t="s">
        <v>247</v>
      </c>
      <c r="G39" s="62" t="s">
        <v>248</v>
      </c>
      <c r="H39" s="28" t="s">
        <v>249</v>
      </c>
      <c r="I39" s="59" t="s">
        <v>250</v>
      </c>
    </row>
    <row r="40">
      <c r="A40" s="13" t="s">
        <v>251</v>
      </c>
      <c r="B40" s="63" t="s">
        <v>227</v>
      </c>
      <c r="C40" s="55" t="s">
        <v>252</v>
      </c>
      <c r="D40" s="64" t="s">
        <v>253</v>
      </c>
      <c r="E40" s="57" t="s">
        <v>254</v>
      </c>
      <c r="F40" s="58" t="s">
        <v>255</v>
      </c>
      <c r="G40" s="65" t="s">
        <v>256</v>
      </c>
      <c r="H40" s="28" t="s">
        <v>257</v>
      </c>
      <c r="I40" s="59" t="s">
        <v>258</v>
      </c>
    </row>
    <row r="41">
      <c r="A41" s="13" t="s">
        <v>259</v>
      </c>
      <c r="B41" s="63" t="s">
        <v>227</v>
      </c>
      <c r="C41" s="55" t="s">
        <v>260</v>
      </c>
      <c r="D41" s="64" t="s">
        <v>261</v>
      </c>
      <c r="E41" s="57" t="s">
        <v>262</v>
      </c>
      <c r="F41" s="58" t="s">
        <v>263</v>
      </c>
      <c r="G41" s="65" t="s">
        <v>264</v>
      </c>
      <c r="H41" s="28" t="s">
        <v>265</v>
      </c>
      <c r="I41" s="59" t="s">
        <v>266</v>
      </c>
    </row>
    <row r="42">
      <c r="A42" s="13" t="s">
        <v>267</v>
      </c>
      <c r="B42" s="55" t="s">
        <v>227</v>
      </c>
      <c r="C42" s="55" t="s">
        <v>268</v>
      </c>
      <c r="D42" s="56" t="s">
        <v>269</v>
      </c>
      <c r="E42" s="57" t="s">
        <v>270</v>
      </c>
      <c r="F42" s="58" t="s">
        <v>271</v>
      </c>
      <c r="G42" s="66" t="s">
        <v>272</v>
      </c>
      <c r="H42" s="28" t="s">
        <v>273</v>
      </c>
      <c r="I42" s="59" t="s">
        <v>274</v>
      </c>
    </row>
    <row r="43">
      <c r="A43" s="13" t="s">
        <v>275</v>
      </c>
      <c r="B43" s="63" t="s">
        <v>227</v>
      </c>
      <c r="C43" s="55" t="s">
        <v>276</v>
      </c>
      <c r="D43" s="64" t="s">
        <v>277</v>
      </c>
      <c r="E43" s="57" t="s">
        <v>278</v>
      </c>
      <c r="F43" s="58" t="s">
        <v>279</v>
      </c>
      <c r="G43" s="65" t="s">
        <v>280</v>
      </c>
      <c r="H43" s="28" t="s">
        <v>281</v>
      </c>
      <c r="I43" s="59" t="s">
        <v>282</v>
      </c>
    </row>
    <row r="44">
      <c r="A44" s="13" t="s">
        <v>283</v>
      </c>
      <c r="B44" s="55" t="s">
        <v>227</v>
      </c>
      <c r="C44" s="55" t="s">
        <v>284</v>
      </c>
      <c r="D44" s="56" t="s">
        <v>285</v>
      </c>
      <c r="E44" s="57" t="s">
        <v>286</v>
      </c>
      <c r="F44" s="58" t="s">
        <v>287</v>
      </c>
      <c r="G44" s="65" t="s">
        <v>288</v>
      </c>
      <c r="H44" s="28" t="s">
        <v>289</v>
      </c>
      <c r="I44" s="59" t="s">
        <v>290</v>
      </c>
    </row>
    <row r="45">
      <c r="A45" s="13" t="s">
        <v>291</v>
      </c>
      <c r="B45" s="55" t="s">
        <v>227</v>
      </c>
      <c r="C45" s="55" t="s">
        <v>292</v>
      </c>
      <c r="D45" s="56" t="s">
        <v>293</v>
      </c>
      <c r="E45" s="57" t="s">
        <v>294</v>
      </c>
      <c r="F45" s="58" t="s">
        <v>295</v>
      </c>
      <c r="G45" s="65" t="s">
        <v>296</v>
      </c>
      <c r="H45" s="59" t="s">
        <v>297</v>
      </c>
      <c r="I45" s="59" t="s">
        <v>298</v>
      </c>
    </row>
    <row r="46">
      <c r="A46" s="13" t="s">
        <v>299</v>
      </c>
      <c r="B46" s="63" t="s">
        <v>227</v>
      </c>
      <c r="C46" s="55" t="s">
        <v>300</v>
      </c>
      <c r="D46" s="64" t="s">
        <v>301</v>
      </c>
      <c r="E46" s="67" t="s">
        <v>302</v>
      </c>
      <c r="F46" s="58" t="s">
        <v>303</v>
      </c>
      <c r="G46" s="65" t="s">
        <v>304</v>
      </c>
      <c r="H46" s="60" t="s">
        <v>305</v>
      </c>
      <c r="I46" s="59" t="s">
        <v>306</v>
      </c>
    </row>
    <row r="47">
      <c r="A47" s="13" t="s">
        <v>307</v>
      </c>
      <c r="B47" s="54" t="s">
        <v>227</v>
      </c>
      <c r="C47" s="55" t="s">
        <v>308</v>
      </c>
      <c r="D47" s="56" t="s">
        <v>309</v>
      </c>
      <c r="E47" s="67" t="s">
        <v>310</v>
      </c>
      <c r="F47" s="58" t="s">
        <v>311</v>
      </c>
      <c r="G47" s="65" t="s">
        <v>312</v>
      </c>
      <c r="H47" s="59" t="s">
        <v>313</v>
      </c>
      <c r="I47" s="59" t="s">
        <v>314</v>
      </c>
    </row>
    <row r="48">
      <c r="A48" s="13" t="s">
        <v>315</v>
      </c>
      <c r="B48" s="54" t="s">
        <v>227</v>
      </c>
      <c r="C48" s="55" t="s">
        <v>316</v>
      </c>
      <c r="D48" s="56" t="s">
        <v>317</v>
      </c>
      <c r="E48" s="67" t="s">
        <v>318</v>
      </c>
      <c r="F48" s="68" t="s">
        <v>319</v>
      </c>
      <c r="G48" s="65" t="s">
        <v>320</v>
      </c>
      <c r="H48" s="59" t="s">
        <v>321</v>
      </c>
      <c r="I48" s="59" t="s">
        <v>322</v>
      </c>
    </row>
    <row r="49">
      <c r="A49" s="13" t="s">
        <v>323</v>
      </c>
      <c r="B49" s="60" t="s">
        <v>227</v>
      </c>
      <c r="C49" s="55" t="s">
        <v>324</v>
      </c>
      <c r="D49" s="56" t="s">
        <v>325</v>
      </c>
      <c r="E49" s="57" t="s">
        <v>326</v>
      </c>
      <c r="F49" s="68" t="s">
        <v>327</v>
      </c>
      <c r="G49" s="65" t="s">
        <v>328</v>
      </c>
      <c r="H49" s="60" t="s">
        <v>329</v>
      </c>
      <c r="I49" s="60" t="s">
        <v>329</v>
      </c>
    </row>
    <row r="50">
      <c r="A50" s="13" t="s">
        <v>330</v>
      </c>
      <c r="B50" s="60" t="s">
        <v>227</v>
      </c>
      <c r="C50" s="55" t="s">
        <v>331</v>
      </c>
      <c r="D50" s="56" t="s">
        <v>332</v>
      </c>
      <c r="E50" s="67" t="s">
        <v>333</v>
      </c>
      <c r="F50" s="68" t="s">
        <v>334</v>
      </c>
      <c r="G50" s="65" t="s">
        <v>335</v>
      </c>
      <c r="H50" s="28" t="s">
        <v>336</v>
      </c>
      <c r="I50" s="28" t="s">
        <v>337</v>
      </c>
    </row>
    <row r="51">
      <c r="A51" s="13" t="s">
        <v>338</v>
      </c>
      <c r="B51" s="60" t="s">
        <v>227</v>
      </c>
      <c r="C51" s="55" t="s">
        <v>339</v>
      </c>
      <c r="D51" s="56" t="s">
        <v>340</v>
      </c>
      <c r="E51" s="57" t="s">
        <v>341</v>
      </c>
      <c r="F51" s="68" t="s">
        <v>342</v>
      </c>
      <c r="G51" s="65" t="s">
        <v>343</v>
      </c>
      <c r="H51" s="28" t="s">
        <v>344</v>
      </c>
      <c r="I51" s="28" t="s">
        <v>345</v>
      </c>
    </row>
    <row r="52">
      <c r="A52" s="13" t="s">
        <v>346</v>
      </c>
      <c r="B52" s="54" t="s">
        <v>227</v>
      </c>
      <c r="C52" s="55" t="s">
        <v>347</v>
      </c>
      <c r="D52" s="64" t="s">
        <v>348</v>
      </c>
      <c r="E52" s="67" t="s">
        <v>349</v>
      </c>
      <c r="F52" s="68" t="s">
        <v>350</v>
      </c>
      <c r="G52" s="65" t="s">
        <v>351</v>
      </c>
      <c r="H52" s="28" t="s">
        <v>352</v>
      </c>
      <c r="I52" s="28" t="s">
        <v>353</v>
      </c>
    </row>
    <row r="53">
      <c r="A53" s="13" t="s">
        <v>354</v>
      </c>
      <c r="B53" s="54" t="s">
        <v>227</v>
      </c>
      <c r="C53" s="55" t="s">
        <v>355</v>
      </c>
      <c r="D53" s="64" t="s">
        <v>356</v>
      </c>
      <c r="E53" s="67" t="s">
        <v>349</v>
      </c>
      <c r="F53" s="68" t="s">
        <v>357</v>
      </c>
      <c r="G53" s="65" t="s">
        <v>358</v>
      </c>
      <c r="H53" s="28" t="s">
        <v>359</v>
      </c>
      <c r="I53" s="28" t="s">
        <v>360</v>
      </c>
    </row>
    <row r="54">
      <c r="A54" s="13" t="s">
        <v>361</v>
      </c>
      <c r="B54" s="54" t="s">
        <v>227</v>
      </c>
      <c r="C54" s="55" t="s">
        <v>362</v>
      </c>
      <c r="D54" s="64" t="s">
        <v>363</v>
      </c>
      <c r="E54" s="67" t="s">
        <v>364</v>
      </c>
      <c r="F54" s="68" t="s">
        <v>365</v>
      </c>
      <c r="G54" s="65" t="s">
        <v>366</v>
      </c>
      <c r="H54" s="28" t="s">
        <v>367</v>
      </c>
      <c r="I54" s="28" t="s">
        <v>368</v>
      </c>
    </row>
    <row r="55" ht="19.5" customHeight="1">
      <c r="A55" s="13" t="s">
        <v>369</v>
      </c>
      <c r="B55" s="60" t="s">
        <v>227</v>
      </c>
      <c r="C55" s="55" t="s">
        <v>370</v>
      </c>
      <c r="D55" s="56" t="s">
        <v>371</v>
      </c>
      <c r="E55" s="57" t="s">
        <v>372</v>
      </c>
      <c r="F55" s="68" t="s">
        <v>373</v>
      </c>
      <c r="G55" s="65" t="s">
        <v>374</v>
      </c>
      <c r="H55" s="28" t="s">
        <v>375</v>
      </c>
      <c r="I55" s="69" t="s">
        <v>376</v>
      </c>
    </row>
    <row r="56">
      <c r="A56" s="70" t="s">
        <v>377</v>
      </c>
      <c r="B56" s="71" t="s">
        <v>378</v>
      </c>
      <c r="C56" s="72" t="s">
        <v>379</v>
      </c>
      <c r="D56" s="70" t="s">
        <v>380</v>
      </c>
      <c r="E56" s="73">
        <v>6.3177261903E10</v>
      </c>
      <c r="F56" s="74" t="s">
        <v>381</v>
      </c>
      <c r="G56" s="70" t="s">
        <v>382</v>
      </c>
      <c r="H56" s="72" t="s">
        <v>383</v>
      </c>
      <c r="I56" s="75" t="s">
        <v>384</v>
      </c>
    </row>
    <row r="57">
      <c r="A57" s="70" t="s">
        <v>385</v>
      </c>
      <c r="B57" s="28" t="s">
        <v>386</v>
      </c>
      <c r="C57" s="72" t="s">
        <v>387</v>
      </c>
      <c r="D57" s="76" t="s">
        <v>388</v>
      </c>
      <c r="E57" s="73" t="s">
        <v>389</v>
      </c>
      <c r="F57" s="74" t="s">
        <v>390</v>
      </c>
      <c r="G57" s="70" t="s">
        <v>391</v>
      </c>
      <c r="H57" s="72" t="s">
        <v>392</v>
      </c>
      <c r="I57" s="77" t="s">
        <v>393</v>
      </c>
      <c r="J57" s="78"/>
    </row>
    <row r="58">
      <c r="A58" s="79" t="s">
        <v>394</v>
      </c>
      <c r="B58" s="28" t="s">
        <v>395</v>
      </c>
      <c r="C58" s="72" t="s">
        <v>396</v>
      </c>
      <c r="D58" s="70"/>
      <c r="E58" s="80" t="s">
        <v>397</v>
      </c>
      <c r="F58" s="81" t="s">
        <v>398</v>
      </c>
      <c r="G58" s="70" t="s">
        <v>15</v>
      </c>
      <c r="H58" s="72"/>
      <c r="I58" s="75"/>
    </row>
    <row r="59">
      <c r="A59" s="82" t="s">
        <v>399</v>
      </c>
      <c r="B59" s="28" t="s">
        <v>400</v>
      </c>
      <c r="C59" s="72" t="s">
        <v>401</v>
      </c>
      <c r="D59" s="70" t="s">
        <v>402</v>
      </c>
      <c r="E59" s="73" t="s">
        <v>403</v>
      </c>
      <c r="F59" s="83" t="s">
        <v>404</v>
      </c>
      <c r="G59" s="70" t="s">
        <v>405</v>
      </c>
      <c r="H59" s="72" t="s">
        <v>406</v>
      </c>
      <c r="I59" s="77" t="s">
        <v>407</v>
      </c>
      <c r="J59" s="78"/>
    </row>
    <row r="60">
      <c r="A60" s="70" t="s">
        <v>408</v>
      </c>
      <c r="B60" s="84" t="s">
        <v>409</v>
      </c>
      <c r="C60" s="85" t="s">
        <v>410</v>
      </c>
      <c r="D60" s="70" t="s">
        <v>411</v>
      </c>
      <c r="E60" s="73">
        <v>9.185940958E9</v>
      </c>
      <c r="F60" s="74" t="s">
        <v>412</v>
      </c>
      <c r="G60" s="70" t="s">
        <v>92</v>
      </c>
      <c r="H60" s="86" t="s">
        <v>413</v>
      </c>
      <c r="I60" s="77" t="s">
        <v>414</v>
      </c>
      <c r="J60" s="78"/>
    </row>
    <row r="61">
      <c r="A61" s="70" t="s">
        <v>415</v>
      </c>
      <c r="B61" s="72" t="s">
        <v>416</v>
      </c>
      <c r="C61" s="72" t="s">
        <v>417</v>
      </c>
      <c r="D61" s="70" t="s">
        <v>411</v>
      </c>
      <c r="E61" s="73" t="s">
        <v>418</v>
      </c>
      <c r="F61" s="74" t="s">
        <v>419</v>
      </c>
      <c r="G61" s="70" t="s">
        <v>420</v>
      </c>
      <c r="H61" s="72" t="s">
        <v>421</v>
      </c>
      <c r="I61" s="75" t="s">
        <v>422</v>
      </c>
    </row>
    <row r="62">
      <c r="A62" s="82" t="s">
        <v>423</v>
      </c>
      <c r="B62" s="69" t="s">
        <v>424</v>
      </c>
      <c r="C62" s="72" t="s">
        <v>425</v>
      </c>
      <c r="D62" s="70" t="s">
        <v>426</v>
      </c>
      <c r="E62" s="73" t="s">
        <v>427</v>
      </c>
      <c r="F62" s="74" t="s">
        <v>428</v>
      </c>
      <c r="G62" s="70" t="s">
        <v>99</v>
      </c>
      <c r="H62" s="72" t="s">
        <v>429</v>
      </c>
      <c r="I62" s="75" t="s">
        <v>430</v>
      </c>
    </row>
    <row r="63">
      <c r="A63" s="70" t="s">
        <v>431</v>
      </c>
      <c r="B63" s="69" t="s">
        <v>432</v>
      </c>
      <c r="C63" s="72" t="s">
        <v>433</v>
      </c>
      <c r="D63" s="87" t="s">
        <v>434</v>
      </c>
      <c r="E63" s="88" t="s">
        <v>435</v>
      </c>
      <c r="F63" s="74" t="s">
        <v>436</v>
      </c>
      <c r="G63" s="70" t="s">
        <v>15</v>
      </c>
      <c r="H63" s="72" t="s">
        <v>437</v>
      </c>
      <c r="I63" s="77" t="s">
        <v>438</v>
      </c>
      <c r="J63" s="78"/>
    </row>
    <row r="64">
      <c r="A64" s="89" t="s">
        <v>439</v>
      </c>
      <c r="B64" s="69" t="s">
        <v>440</v>
      </c>
      <c r="C64" s="72" t="s">
        <v>441</v>
      </c>
      <c r="D64" s="70" t="s">
        <v>442</v>
      </c>
      <c r="E64" s="73" t="s">
        <v>443</v>
      </c>
      <c r="F64" s="74" t="s">
        <v>444</v>
      </c>
      <c r="G64" s="70" t="s">
        <v>445</v>
      </c>
      <c r="H64" s="72" t="s">
        <v>446</v>
      </c>
      <c r="I64" s="75" t="s">
        <v>447</v>
      </c>
    </row>
    <row r="65">
      <c r="A65" s="89"/>
      <c r="B65" s="70"/>
      <c r="C65" s="72"/>
      <c r="D65" s="70"/>
      <c r="E65" s="90"/>
      <c r="F65" s="74"/>
      <c r="H65" s="72"/>
      <c r="I65" s="75"/>
    </row>
    <row r="66">
      <c r="A66" s="74" t="s">
        <v>448</v>
      </c>
      <c r="B66" s="72" t="s">
        <v>449</v>
      </c>
      <c r="C66" s="72" t="s">
        <v>450</v>
      </c>
      <c r="D66" s="70" t="s">
        <v>411</v>
      </c>
      <c r="E66" s="91" t="s">
        <v>451</v>
      </c>
      <c r="F66" s="74" t="s">
        <v>452</v>
      </c>
      <c r="G66" s="70" t="s">
        <v>453</v>
      </c>
      <c r="H66" s="72" t="s">
        <v>454</v>
      </c>
      <c r="I66" s="72" t="s">
        <v>455</v>
      </c>
    </row>
    <row r="67">
      <c r="A67" s="74" t="s">
        <v>456</v>
      </c>
      <c r="B67" s="72" t="s">
        <v>457</v>
      </c>
      <c r="C67" s="72" t="s">
        <v>458</v>
      </c>
      <c r="D67" s="70" t="s">
        <v>411</v>
      </c>
      <c r="E67" s="91" t="s">
        <v>459</v>
      </c>
      <c r="F67" s="74" t="s">
        <v>460</v>
      </c>
      <c r="G67" s="70" t="s">
        <v>382</v>
      </c>
      <c r="H67" s="72" t="s">
        <v>461</v>
      </c>
      <c r="I67" s="72" t="s">
        <v>462</v>
      </c>
    </row>
    <row r="68">
      <c r="A68" s="74" t="s">
        <v>463</v>
      </c>
      <c r="B68" s="72" t="s">
        <v>464</v>
      </c>
      <c r="C68" s="72" t="s">
        <v>465</v>
      </c>
      <c r="D68" s="92" t="s">
        <v>411</v>
      </c>
      <c r="E68" s="91" t="s">
        <v>466</v>
      </c>
      <c r="F68" s="74" t="s">
        <v>467</v>
      </c>
      <c r="G68" s="70" t="s">
        <v>468</v>
      </c>
      <c r="H68" s="72" t="s">
        <v>469</v>
      </c>
      <c r="I68" s="72" t="s">
        <v>470</v>
      </c>
    </row>
    <row r="69">
      <c r="A69" s="74" t="s">
        <v>471</v>
      </c>
      <c r="B69" s="72" t="s">
        <v>472</v>
      </c>
      <c r="C69" s="28" t="s">
        <v>473</v>
      </c>
      <c r="D69" s="76" t="s">
        <v>474</v>
      </c>
      <c r="E69" s="91" t="s">
        <v>475</v>
      </c>
      <c r="F69" s="74" t="s">
        <v>476</v>
      </c>
      <c r="G69" s="70" t="s">
        <v>477</v>
      </c>
      <c r="H69" s="72" t="s">
        <v>473</v>
      </c>
      <c r="I69" s="72" t="s">
        <v>478</v>
      </c>
    </row>
    <row r="70">
      <c r="A70" s="62" t="s">
        <v>479</v>
      </c>
      <c r="B70" s="71" t="s">
        <v>480</v>
      </c>
      <c r="C70" s="71" t="s">
        <v>481</v>
      </c>
      <c r="D70" s="74" t="s">
        <v>411</v>
      </c>
      <c r="E70" s="91" t="s">
        <v>466</v>
      </c>
      <c r="F70" s="83" t="s">
        <v>482</v>
      </c>
      <c r="G70" s="70" t="s">
        <v>483</v>
      </c>
      <c r="H70" s="72" t="s">
        <v>484</v>
      </c>
      <c r="I70" s="72" t="s">
        <v>485</v>
      </c>
    </row>
    <row r="71">
      <c r="A71" s="74" t="s">
        <v>486</v>
      </c>
      <c r="B71" s="93" t="s">
        <v>487</v>
      </c>
      <c r="C71" s="71" t="s">
        <v>488</v>
      </c>
      <c r="D71" s="70" t="s">
        <v>489</v>
      </c>
      <c r="E71" s="91" t="s">
        <v>490</v>
      </c>
      <c r="F71" s="74" t="s">
        <v>491</v>
      </c>
      <c r="G71" s="70" t="s">
        <v>492</v>
      </c>
      <c r="H71" s="72" t="s">
        <v>493</v>
      </c>
      <c r="I71" s="72" t="s">
        <v>494</v>
      </c>
    </row>
    <row r="72">
      <c r="A72" s="74" t="s">
        <v>495</v>
      </c>
      <c r="B72" s="72" t="s">
        <v>496</v>
      </c>
      <c r="C72" s="72" t="s">
        <v>497</v>
      </c>
      <c r="D72" s="92" t="s">
        <v>411</v>
      </c>
      <c r="E72" s="94" t="s">
        <v>498</v>
      </c>
      <c r="F72" s="74" t="s">
        <v>499</v>
      </c>
      <c r="G72" s="70" t="s">
        <v>382</v>
      </c>
      <c r="H72" s="72" t="s">
        <v>500</v>
      </c>
      <c r="I72" s="72" t="s">
        <v>501</v>
      </c>
    </row>
    <row r="73">
      <c r="A73" s="68" t="s">
        <v>502</v>
      </c>
      <c r="B73" s="72" t="s">
        <v>503</v>
      </c>
      <c r="C73" s="72" t="s">
        <v>504</v>
      </c>
      <c r="D73" s="70" t="s">
        <v>505</v>
      </c>
      <c r="E73" s="91" t="s">
        <v>506</v>
      </c>
      <c r="F73" s="74" t="s">
        <v>507</v>
      </c>
      <c r="G73" s="70" t="s">
        <v>508</v>
      </c>
      <c r="H73" s="72" t="s">
        <v>461</v>
      </c>
      <c r="I73" s="72" t="s">
        <v>509</v>
      </c>
    </row>
    <row r="74">
      <c r="A74" s="74" t="s">
        <v>510</v>
      </c>
      <c r="B74" s="72" t="s">
        <v>511</v>
      </c>
      <c r="C74" s="72" t="s">
        <v>512</v>
      </c>
      <c r="D74" s="70" t="s">
        <v>411</v>
      </c>
      <c r="E74" s="91" t="s">
        <v>513</v>
      </c>
      <c r="F74" s="74" t="s">
        <v>514</v>
      </c>
      <c r="G74" s="92" t="s">
        <v>468</v>
      </c>
      <c r="H74" s="72" t="s">
        <v>515</v>
      </c>
      <c r="I74" s="72" t="s">
        <v>516</v>
      </c>
    </row>
    <row r="75">
      <c r="A75" s="65" t="s">
        <v>517</v>
      </c>
      <c r="B75" s="72" t="s">
        <v>518</v>
      </c>
      <c r="C75" s="72" t="s">
        <v>519</v>
      </c>
      <c r="D75" s="70" t="s">
        <v>411</v>
      </c>
      <c r="E75" s="91" t="s">
        <v>520</v>
      </c>
      <c r="F75" s="74" t="s">
        <v>521</v>
      </c>
      <c r="G75" s="70" t="s">
        <v>522</v>
      </c>
      <c r="H75" s="72" t="s">
        <v>523</v>
      </c>
      <c r="I75" s="72" t="s">
        <v>524</v>
      </c>
    </row>
    <row r="76">
      <c r="A76" s="68" t="s">
        <v>525</v>
      </c>
      <c r="B76" s="72" t="s">
        <v>526</v>
      </c>
      <c r="C76" s="72" t="s">
        <v>527</v>
      </c>
      <c r="D76" s="70" t="s">
        <v>411</v>
      </c>
      <c r="E76" s="91">
        <v>2135422.0</v>
      </c>
      <c r="F76" s="74" t="s">
        <v>528</v>
      </c>
      <c r="G76" s="70" t="s">
        <v>529</v>
      </c>
      <c r="H76" s="72" t="s">
        <v>530</v>
      </c>
      <c r="I76" s="72" t="s">
        <v>531</v>
      </c>
    </row>
    <row r="77">
      <c r="A77" s="68" t="s">
        <v>532</v>
      </c>
      <c r="B77" s="72" t="s">
        <v>533</v>
      </c>
      <c r="C77" s="72" t="s">
        <v>534</v>
      </c>
      <c r="D77" s="70" t="s">
        <v>411</v>
      </c>
      <c r="E77" s="91" t="s">
        <v>535</v>
      </c>
      <c r="F77" s="74" t="s">
        <v>536</v>
      </c>
      <c r="G77" s="70" t="s">
        <v>537</v>
      </c>
      <c r="H77" s="72" t="s">
        <v>538</v>
      </c>
      <c r="I77" s="72" t="s">
        <v>539</v>
      </c>
    </row>
    <row r="78">
      <c r="A78" s="65" t="s">
        <v>540</v>
      </c>
      <c r="B78" s="72" t="s">
        <v>541</v>
      </c>
      <c r="C78" s="72" t="s">
        <v>542</v>
      </c>
      <c r="D78" s="70" t="s">
        <v>411</v>
      </c>
      <c r="E78" s="91" t="s">
        <v>543</v>
      </c>
      <c r="F78" s="74" t="s">
        <v>544</v>
      </c>
      <c r="G78" s="70" t="s">
        <v>545</v>
      </c>
      <c r="H78" s="72" t="s">
        <v>546</v>
      </c>
      <c r="I78" s="72" t="s">
        <v>547</v>
      </c>
    </row>
    <row r="79">
      <c r="A79" s="68" t="s">
        <v>548</v>
      </c>
      <c r="B79" s="72" t="s">
        <v>549</v>
      </c>
      <c r="C79" s="72" t="s">
        <v>550</v>
      </c>
      <c r="D79" s="70" t="s">
        <v>411</v>
      </c>
      <c r="E79" s="91" t="s">
        <v>551</v>
      </c>
      <c r="F79" s="74" t="s">
        <v>552</v>
      </c>
      <c r="G79" s="70" t="s">
        <v>529</v>
      </c>
      <c r="H79" s="72" t="s">
        <v>553</v>
      </c>
      <c r="I79" s="72" t="s">
        <v>554</v>
      </c>
    </row>
    <row r="80">
      <c r="A80" s="65" t="s">
        <v>555</v>
      </c>
      <c r="B80" s="72" t="s">
        <v>556</v>
      </c>
      <c r="C80" s="72" t="s">
        <v>557</v>
      </c>
      <c r="D80" s="70" t="s">
        <v>411</v>
      </c>
      <c r="E80" s="91" t="s">
        <v>558</v>
      </c>
      <c r="F80" s="74" t="s">
        <v>559</v>
      </c>
      <c r="G80" s="92" t="s">
        <v>560</v>
      </c>
      <c r="H80" s="72" t="s">
        <v>561</v>
      </c>
      <c r="I80" s="72" t="s">
        <v>562</v>
      </c>
    </row>
    <row r="81">
      <c r="A81" s="68"/>
      <c r="B81" s="70"/>
      <c r="C81" s="72"/>
      <c r="D81" s="70"/>
      <c r="E81" s="91"/>
      <c r="F81" s="74"/>
      <c r="G81" s="70"/>
      <c r="H81" s="72"/>
      <c r="I81" s="72"/>
    </row>
    <row r="82">
      <c r="A82" s="27" t="s">
        <v>563</v>
      </c>
      <c r="B82" s="28" t="s">
        <v>564</v>
      </c>
      <c r="C82" s="28" t="s">
        <v>565</v>
      </c>
      <c r="D82" s="53" t="s">
        <v>566</v>
      </c>
      <c r="E82" s="32" t="s">
        <v>567</v>
      </c>
      <c r="F82" s="27" t="s">
        <v>568</v>
      </c>
      <c r="G82" s="27" t="s">
        <v>155</v>
      </c>
      <c r="H82" s="28" t="s">
        <v>569</v>
      </c>
      <c r="I82" s="28" t="s">
        <v>570</v>
      </c>
    </row>
    <row r="83">
      <c r="A83" s="43" t="s">
        <v>571</v>
      </c>
      <c r="B83" s="28" t="s">
        <v>572</v>
      </c>
      <c r="C83" s="28" t="s">
        <v>573</v>
      </c>
      <c r="D83" s="27" t="s">
        <v>574</v>
      </c>
      <c r="E83" s="32" t="s">
        <v>575</v>
      </c>
      <c r="F83" s="27" t="s">
        <v>576</v>
      </c>
      <c r="G83" s="27" t="s">
        <v>92</v>
      </c>
      <c r="H83" s="28" t="s">
        <v>577</v>
      </c>
      <c r="I83" s="28" t="s">
        <v>578</v>
      </c>
    </row>
    <row r="84">
      <c r="A84" s="95" t="s">
        <v>579</v>
      </c>
      <c r="B84" s="96" t="s">
        <v>580</v>
      </c>
      <c r="C84" s="96" t="s">
        <v>581</v>
      </c>
      <c r="D84" s="97" t="s">
        <v>582</v>
      </c>
      <c r="E84" s="97" t="s">
        <v>583</v>
      </c>
      <c r="F84" s="98" t="s">
        <v>584</v>
      </c>
      <c r="G84" s="99" t="s">
        <v>585</v>
      </c>
      <c r="H84" s="100" t="s">
        <v>586</v>
      </c>
      <c r="I84" s="101" t="s">
        <v>587</v>
      </c>
      <c r="J84" s="102"/>
      <c r="K84" s="102"/>
      <c r="L84" s="102"/>
      <c r="M84" s="78"/>
    </row>
    <row r="85">
      <c r="A85" s="95" t="s">
        <v>588</v>
      </c>
      <c r="B85" s="96" t="s">
        <v>589</v>
      </c>
      <c r="C85" s="96" t="s">
        <v>590</v>
      </c>
      <c r="D85" s="97" t="s">
        <v>591</v>
      </c>
      <c r="E85" s="97" t="s">
        <v>592</v>
      </c>
      <c r="F85" s="98" t="s">
        <v>584</v>
      </c>
      <c r="G85" s="99" t="s">
        <v>593</v>
      </c>
      <c r="H85" s="100" t="s">
        <v>594</v>
      </c>
      <c r="I85" s="103" t="s">
        <v>595</v>
      </c>
      <c r="J85" s="102"/>
      <c r="K85" s="102"/>
      <c r="L85" s="102"/>
      <c r="M85" s="78"/>
    </row>
    <row r="86">
      <c r="A86" s="104" t="s">
        <v>596</v>
      </c>
      <c r="B86" s="96" t="s">
        <v>597</v>
      </c>
      <c r="C86" s="103" t="s">
        <v>598</v>
      </c>
      <c r="D86" s="70" t="s">
        <v>411</v>
      </c>
      <c r="E86" s="97" t="s">
        <v>599</v>
      </c>
      <c r="F86" s="98" t="s">
        <v>600</v>
      </c>
      <c r="G86" s="99" t="s">
        <v>585</v>
      </c>
      <c r="H86" s="100" t="s">
        <v>601</v>
      </c>
      <c r="I86" s="103" t="s">
        <v>602</v>
      </c>
      <c r="J86" s="102"/>
      <c r="K86" s="102"/>
      <c r="L86" s="102"/>
      <c r="M86" s="78"/>
    </row>
    <row r="87">
      <c r="A87" s="104" t="s">
        <v>603</v>
      </c>
      <c r="B87" s="96" t="s">
        <v>604</v>
      </c>
      <c r="C87" s="96" t="s">
        <v>605</v>
      </c>
      <c r="D87" s="97" t="s">
        <v>606</v>
      </c>
      <c r="E87" s="97" t="s">
        <v>607</v>
      </c>
      <c r="F87" s="98" t="s">
        <v>608</v>
      </c>
      <c r="G87" s="99" t="s">
        <v>593</v>
      </c>
      <c r="H87" s="96" t="s">
        <v>609</v>
      </c>
      <c r="I87" s="103" t="s">
        <v>610</v>
      </c>
      <c r="J87" s="102"/>
      <c r="K87" s="102"/>
      <c r="L87" s="102"/>
      <c r="M87" s="78"/>
    </row>
    <row r="88" ht="16.5" customHeight="1">
      <c r="A88" s="104" t="s">
        <v>611</v>
      </c>
      <c r="B88" s="96" t="s">
        <v>612</v>
      </c>
      <c r="C88" s="96" t="s">
        <v>613</v>
      </c>
      <c r="D88" s="97" t="s">
        <v>614</v>
      </c>
      <c r="E88" s="97" t="s">
        <v>615</v>
      </c>
      <c r="F88" s="95" t="s">
        <v>616</v>
      </c>
      <c r="G88" s="99" t="s">
        <v>92</v>
      </c>
      <c r="H88" s="96" t="s">
        <v>617</v>
      </c>
      <c r="I88" s="103" t="s">
        <v>618</v>
      </c>
      <c r="J88" s="102"/>
      <c r="K88" s="102"/>
      <c r="L88" s="78"/>
      <c r="M88" s="78"/>
    </row>
    <row r="89">
      <c r="A89" s="99" t="s">
        <v>619</v>
      </c>
      <c r="B89" s="96" t="s">
        <v>620</v>
      </c>
      <c r="C89" s="96" t="s">
        <v>621</v>
      </c>
      <c r="D89" s="105" t="s">
        <v>411</v>
      </c>
      <c r="E89" s="97" t="s">
        <v>622</v>
      </c>
      <c r="F89" s="98" t="s">
        <v>623</v>
      </c>
      <c r="G89" s="99" t="s">
        <v>92</v>
      </c>
      <c r="H89" s="96" t="s">
        <v>624</v>
      </c>
      <c r="I89" s="103" t="s">
        <v>624</v>
      </c>
      <c r="J89" s="102"/>
      <c r="K89" s="102"/>
      <c r="L89" s="102"/>
      <c r="M89" s="78"/>
    </row>
    <row r="90">
      <c r="A90" s="99" t="s">
        <v>625</v>
      </c>
      <c r="B90" s="96" t="s">
        <v>626</v>
      </c>
      <c r="C90" s="96" t="s">
        <v>627</v>
      </c>
      <c r="D90" s="97" t="s">
        <v>628</v>
      </c>
      <c r="E90" s="97" t="s">
        <v>629</v>
      </c>
      <c r="F90" s="98" t="s">
        <v>630</v>
      </c>
      <c r="G90" s="99" t="s">
        <v>631</v>
      </c>
      <c r="H90" s="96" t="s">
        <v>632</v>
      </c>
      <c r="I90" s="103" t="s">
        <v>633</v>
      </c>
      <c r="J90" s="102"/>
      <c r="K90" s="102"/>
      <c r="L90" s="78"/>
      <c r="M90" s="78"/>
    </row>
    <row r="91">
      <c r="A91" s="99" t="s">
        <v>634</v>
      </c>
      <c r="B91" s="106" t="s">
        <v>411</v>
      </c>
      <c r="C91" s="96" t="s">
        <v>635</v>
      </c>
      <c r="D91" s="97" t="s">
        <v>636</v>
      </c>
      <c r="E91" s="97" t="s">
        <v>637</v>
      </c>
      <c r="F91" s="98" t="s">
        <v>638</v>
      </c>
      <c r="G91" s="99" t="s">
        <v>92</v>
      </c>
      <c r="H91" s="96" t="s">
        <v>639</v>
      </c>
      <c r="I91" s="103" t="s">
        <v>640</v>
      </c>
      <c r="J91" s="102"/>
      <c r="K91" s="102"/>
      <c r="L91" s="78"/>
      <c r="M91" s="78"/>
    </row>
    <row r="92">
      <c r="A92" s="99" t="s">
        <v>641</v>
      </c>
      <c r="B92" s="106" t="s">
        <v>411</v>
      </c>
      <c r="C92" s="96" t="s">
        <v>642</v>
      </c>
      <c r="D92" s="105" t="s">
        <v>411</v>
      </c>
      <c r="E92" s="107" t="s">
        <v>643</v>
      </c>
      <c r="F92" s="98" t="s">
        <v>644</v>
      </c>
      <c r="G92" s="99" t="s">
        <v>645</v>
      </c>
      <c r="H92" s="96" t="s">
        <v>646</v>
      </c>
      <c r="I92" s="103" t="s">
        <v>647</v>
      </c>
      <c r="J92" s="102"/>
      <c r="K92" s="102"/>
      <c r="L92" s="102"/>
      <c r="M92" s="78"/>
    </row>
    <row r="93">
      <c r="A93" s="99" t="s">
        <v>648</v>
      </c>
      <c r="B93" s="96" t="s">
        <v>649</v>
      </c>
      <c r="C93" s="96" t="s">
        <v>650</v>
      </c>
      <c r="D93" s="97" t="s">
        <v>651</v>
      </c>
      <c r="E93" s="97" t="s">
        <v>652</v>
      </c>
      <c r="F93" s="98" t="s">
        <v>653</v>
      </c>
      <c r="G93" s="99" t="s">
        <v>654</v>
      </c>
      <c r="H93" s="96" t="s">
        <v>655</v>
      </c>
      <c r="I93" s="103" t="s">
        <v>656</v>
      </c>
      <c r="J93" s="102"/>
      <c r="K93" s="102"/>
      <c r="L93" s="78"/>
      <c r="M93" s="78"/>
    </row>
    <row r="94">
      <c r="A94" s="99" t="s">
        <v>657</v>
      </c>
      <c r="B94" s="96" t="s">
        <v>658</v>
      </c>
      <c r="C94" s="96" t="s">
        <v>659</v>
      </c>
      <c r="D94" s="105" t="s">
        <v>411</v>
      </c>
      <c r="E94" s="97" t="s">
        <v>660</v>
      </c>
      <c r="F94" s="98" t="s">
        <v>661</v>
      </c>
      <c r="G94" s="99" t="s">
        <v>593</v>
      </c>
      <c r="H94" s="96" t="s">
        <v>662</v>
      </c>
      <c r="I94" s="103" t="s">
        <v>663</v>
      </c>
      <c r="J94" s="102"/>
      <c r="K94" s="102"/>
      <c r="L94" s="102"/>
      <c r="M94" s="78"/>
    </row>
    <row r="95">
      <c r="A95" s="99" t="s">
        <v>664</v>
      </c>
      <c r="B95" s="96" t="s">
        <v>665</v>
      </c>
      <c r="C95" s="96" t="s">
        <v>666</v>
      </c>
      <c r="D95" s="97" t="s">
        <v>667</v>
      </c>
      <c r="E95" s="97" t="s">
        <v>668</v>
      </c>
      <c r="F95" s="98" t="s">
        <v>669</v>
      </c>
      <c r="G95" s="99" t="s">
        <v>670</v>
      </c>
      <c r="H95" s="96" t="s">
        <v>671</v>
      </c>
      <c r="I95" s="103" t="s">
        <v>672</v>
      </c>
      <c r="J95" s="102"/>
      <c r="K95" s="102"/>
      <c r="L95" s="102"/>
      <c r="M95" s="78"/>
    </row>
    <row r="96">
      <c r="A96" s="98" t="s">
        <v>673</v>
      </c>
      <c r="B96" s="96" t="s">
        <v>674</v>
      </c>
      <c r="C96" s="96" t="s">
        <v>675</v>
      </c>
      <c r="D96" s="97" t="s">
        <v>676</v>
      </c>
      <c r="E96" s="97" t="s">
        <v>677</v>
      </c>
      <c r="F96" s="98" t="s">
        <v>678</v>
      </c>
      <c r="G96" s="99" t="s">
        <v>679</v>
      </c>
      <c r="H96" s="96" t="s">
        <v>680</v>
      </c>
      <c r="I96" s="103" t="s">
        <v>681</v>
      </c>
      <c r="J96" s="102"/>
      <c r="K96" s="102"/>
      <c r="L96" s="78"/>
      <c r="M96" s="78"/>
    </row>
    <row r="97">
      <c r="A97" s="99" t="s">
        <v>682</v>
      </c>
      <c r="B97" s="106" t="s">
        <v>411</v>
      </c>
      <c r="C97" s="103" t="s">
        <v>683</v>
      </c>
      <c r="D97" s="105" t="s">
        <v>411</v>
      </c>
      <c r="E97" s="108" t="s">
        <v>599</v>
      </c>
      <c r="F97" s="98" t="s">
        <v>684</v>
      </c>
      <c r="G97" s="99" t="s">
        <v>685</v>
      </c>
      <c r="H97" s="96" t="s">
        <v>686</v>
      </c>
      <c r="I97" s="103" t="s">
        <v>687</v>
      </c>
      <c r="J97" s="102"/>
      <c r="K97" s="102"/>
      <c r="L97" s="78"/>
      <c r="M97" s="102"/>
    </row>
    <row r="98" ht="15.75" customHeight="1">
      <c r="A98" s="99" t="s">
        <v>688</v>
      </c>
      <c r="B98" s="96" t="s">
        <v>689</v>
      </c>
      <c r="C98" s="96" t="s">
        <v>690</v>
      </c>
      <c r="D98" s="105" t="s">
        <v>411</v>
      </c>
      <c r="E98" s="108" t="s">
        <v>691</v>
      </c>
      <c r="F98" s="98" t="s">
        <v>692</v>
      </c>
      <c r="G98" s="99" t="s">
        <v>693</v>
      </c>
      <c r="H98" s="96" t="s">
        <v>694</v>
      </c>
      <c r="I98" s="103" t="s">
        <v>695</v>
      </c>
      <c r="J98" s="102"/>
      <c r="K98" s="102"/>
      <c r="L98" s="78"/>
      <c r="M98" s="78"/>
    </row>
    <row r="99">
      <c r="A99" s="99" t="s">
        <v>696</v>
      </c>
      <c r="B99" s="106" t="s">
        <v>411</v>
      </c>
      <c r="C99" s="96" t="s">
        <v>697</v>
      </c>
      <c r="D99" s="105" t="s">
        <v>411</v>
      </c>
      <c r="E99" s="97" t="s">
        <v>698</v>
      </c>
      <c r="F99" s="98" t="s">
        <v>608</v>
      </c>
      <c r="G99" s="99" t="s">
        <v>693</v>
      </c>
      <c r="H99" s="96" t="s">
        <v>699</v>
      </c>
      <c r="I99" s="103" t="s">
        <v>700</v>
      </c>
      <c r="J99" s="102"/>
      <c r="K99" s="102"/>
      <c r="L99" s="78"/>
      <c r="M99" s="78"/>
    </row>
    <row r="100">
      <c r="A100" s="99" t="s">
        <v>701</v>
      </c>
      <c r="B100" s="106" t="s">
        <v>411</v>
      </c>
      <c r="C100" s="96" t="s">
        <v>702</v>
      </c>
      <c r="D100" s="105" t="s">
        <v>411</v>
      </c>
      <c r="E100" s="97" t="s">
        <v>703</v>
      </c>
      <c r="F100" s="99" t="s">
        <v>704</v>
      </c>
      <c r="G100" s="99" t="s">
        <v>705</v>
      </c>
      <c r="H100" s="96" t="s">
        <v>706</v>
      </c>
      <c r="I100" s="103" t="s">
        <v>707</v>
      </c>
      <c r="J100" s="102"/>
      <c r="K100" s="102"/>
      <c r="L100" s="78"/>
    </row>
    <row r="101">
      <c r="A101" s="99" t="s">
        <v>708</v>
      </c>
      <c r="B101" s="109" t="s">
        <v>411</v>
      </c>
      <c r="C101" s="103" t="s">
        <v>709</v>
      </c>
      <c r="D101" s="105" t="s">
        <v>411</v>
      </c>
      <c r="E101" s="97" t="s">
        <v>710</v>
      </c>
      <c r="F101" s="98" t="s">
        <v>711</v>
      </c>
      <c r="G101" s="99" t="s">
        <v>712</v>
      </c>
      <c r="H101" s="96" t="s">
        <v>655</v>
      </c>
      <c r="I101" s="103" t="s">
        <v>713</v>
      </c>
      <c r="J101" s="102"/>
      <c r="K101" s="102"/>
      <c r="L101" s="78"/>
    </row>
    <row r="102">
      <c r="A102" s="110" t="s">
        <v>714</v>
      </c>
      <c r="B102" s="106" t="s">
        <v>411</v>
      </c>
      <c r="C102" s="59" t="s">
        <v>715</v>
      </c>
      <c r="D102" s="99" t="s">
        <v>716</v>
      </c>
      <c r="E102" s="111" t="s">
        <v>717</v>
      </c>
      <c r="F102" s="111" t="s">
        <v>718</v>
      </c>
      <c r="G102" s="99" t="s">
        <v>719</v>
      </c>
      <c r="H102" s="24" t="s">
        <v>720</v>
      </c>
      <c r="I102" s="24" t="s">
        <v>721</v>
      </c>
    </row>
    <row r="103">
      <c r="A103" s="112" t="s">
        <v>722</v>
      </c>
      <c r="B103" s="28" t="s">
        <v>723</v>
      </c>
      <c r="C103" s="28" t="s">
        <v>724</v>
      </c>
      <c r="D103" s="113" t="s">
        <v>725</v>
      </c>
      <c r="E103" s="114" t="s">
        <v>726</v>
      </c>
      <c r="F103" s="27" t="s">
        <v>727</v>
      </c>
      <c r="G103" s="27" t="s">
        <v>155</v>
      </c>
      <c r="H103" s="28" t="s">
        <v>728</v>
      </c>
      <c r="I103" s="28" t="s">
        <v>729</v>
      </c>
    </row>
    <row r="104">
      <c r="A104" s="115"/>
      <c r="B104" s="17"/>
      <c r="C104" s="17"/>
      <c r="D104" s="17"/>
      <c r="E104" s="116"/>
    </row>
    <row r="105">
      <c r="A105" s="115"/>
      <c r="B105" s="17"/>
      <c r="C105" s="17"/>
      <c r="D105" s="17"/>
      <c r="E105" s="116"/>
    </row>
    <row r="106">
      <c r="A106" s="117"/>
      <c r="B106" s="17"/>
      <c r="C106" s="17"/>
      <c r="D106" s="17"/>
      <c r="E106" s="116"/>
    </row>
    <row r="107">
      <c r="A107" s="17"/>
      <c r="B107" s="17"/>
      <c r="C107" s="17"/>
      <c r="D107" s="17"/>
      <c r="E107" s="116"/>
    </row>
    <row r="108">
      <c r="A108" s="17"/>
      <c r="B108" s="17"/>
      <c r="C108" s="17"/>
      <c r="D108" s="17"/>
      <c r="E108" s="116"/>
    </row>
    <row r="109">
      <c r="A109" s="17"/>
      <c r="B109" s="17"/>
      <c r="C109" s="17"/>
      <c r="D109" s="17"/>
      <c r="E109" s="116"/>
    </row>
    <row r="110">
      <c r="A110" s="17"/>
      <c r="B110" s="17"/>
      <c r="C110" s="17"/>
      <c r="D110" s="17"/>
      <c r="E110" s="116"/>
    </row>
    <row r="111">
      <c r="A111" s="17"/>
      <c r="B111" s="17"/>
      <c r="C111" s="17"/>
      <c r="D111" s="17"/>
      <c r="E111" s="116"/>
    </row>
    <row r="112">
      <c r="A112" s="17"/>
      <c r="B112" s="17"/>
      <c r="C112" s="17"/>
      <c r="D112" s="17"/>
      <c r="E112" s="116"/>
    </row>
    <row r="113">
      <c r="A113" s="17"/>
      <c r="B113" s="17"/>
      <c r="C113" s="17"/>
      <c r="D113" s="17"/>
      <c r="E113" s="116"/>
    </row>
    <row r="114">
      <c r="E114" s="116"/>
    </row>
    <row r="115">
      <c r="E115" s="116"/>
    </row>
    <row r="116">
      <c r="E116" s="116"/>
    </row>
    <row r="117">
      <c r="E117" s="116"/>
    </row>
    <row r="118">
      <c r="E118" s="116"/>
    </row>
    <row r="119">
      <c r="E119" s="116"/>
    </row>
    <row r="120">
      <c r="E120" s="116"/>
    </row>
    <row r="121">
      <c r="E121" s="116"/>
    </row>
    <row r="122">
      <c r="E122" s="116"/>
    </row>
    <row r="123">
      <c r="E123" s="116"/>
    </row>
    <row r="124">
      <c r="E124" s="116"/>
    </row>
    <row r="125">
      <c r="E125" s="116"/>
    </row>
    <row r="126">
      <c r="E126" s="116"/>
    </row>
    <row r="127">
      <c r="E127" s="116"/>
    </row>
    <row r="128">
      <c r="E128" s="116"/>
    </row>
    <row r="129">
      <c r="E129" s="116"/>
    </row>
    <row r="130">
      <c r="E130" s="116"/>
    </row>
    <row r="131">
      <c r="E131" s="116"/>
    </row>
    <row r="132">
      <c r="E132" s="116"/>
    </row>
    <row r="133">
      <c r="E133" s="116"/>
    </row>
    <row r="134">
      <c r="E134" s="116"/>
    </row>
    <row r="135">
      <c r="E135" s="116"/>
    </row>
    <row r="136">
      <c r="E136" s="116"/>
    </row>
    <row r="137">
      <c r="E137" s="116"/>
    </row>
    <row r="138">
      <c r="E138" s="116"/>
    </row>
    <row r="139">
      <c r="E139" s="116"/>
    </row>
    <row r="140">
      <c r="E140" s="116"/>
    </row>
    <row r="141">
      <c r="E141" s="116"/>
    </row>
    <row r="142">
      <c r="E142" s="116"/>
    </row>
    <row r="143">
      <c r="E143" s="116"/>
    </row>
    <row r="144">
      <c r="E144" s="116"/>
    </row>
    <row r="145">
      <c r="E145" s="116"/>
    </row>
    <row r="146">
      <c r="E146" s="116"/>
    </row>
    <row r="147">
      <c r="E147" s="116"/>
    </row>
    <row r="148">
      <c r="E148" s="116"/>
    </row>
    <row r="149">
      <c r="E149" s="116"/>
    </row>
    <row r="150">
      <c r="E150" s="116"/>
    </row>
    <row r="151">
      <c r="E151" s="116"/>
    </row>
    <row r="152">
      <c r="E152" s="116"/>
    </row>
    <row r="153">
      <c r="E153" s="116"/>
    </row>
    <row r="154">
      <c r="E154" s="116"/>
    </row>
    <row r="155">
      <c r="E155" s="116"/>
    </row>
    <row r="156">
      <c r="E156" s="116"/>
    </row>
    <row r="157">
      <c r="E157" s="116"/>
    </row>
    <row r="158">
      <c r="E158" s="116"/>
    </row>
    <row r="159">
      <c r="E159" s="116"/>
    </row>
    <row r="160">
      <c r="E160" s="116"/>
    </row>
    <row r="161">
      <c r="E161" s="116"/>
    </row>
    <row r="162">
      <c r="E162" s="116"/>
    </row>
    <row r="163">
      <c r="E163" s="116"/>
    </row>
    <row r="164">
      <c r="E164" s="116"/>
    </row>
    <row r="165">
      <c r="E165" s="116"/>
    </row>
    <row r="166">
      <c r="E166" s="116"/>
    </row>
    <row r="167">
      <c r="E167" s="116"/>
    </row>
    <row r="168">
      <c r="E168" s="116"/>
    </row>
    <row r="169">
      <c r="E169" s="116"/>
    </row>
    <row r="170">
      <c r="E170" s="116"/>
    </row>
    <row r="171">
      <c r="E171" s="116"/>
    </row>
    <row r="172">
      <c r="E172" s="116"/>
    </row>
    <row r="173">
      <c r="E173" s="116"/>
    </row>
    <row r="174">
      <c r="E174" s="116"/>
    </row>
    <row r="175">
      <c r="E175" s="116"/>
    </row>
    <row r="176">
      <c r="E176" s="116"/>
    </row>
    <row r="177">
      <c r="E177" s="116"/>
    </row>
    <row r="178">
      <c r="E178" s="116"/>
    </row>
    <row r="179">
      <c r="E179" s="116"/>
    </row>
    <row r="180">
      <c r="E180" s="116"/>
    </row>
    <row r="181">
      <c r="E181" s="116"/>
    </row>
    <row r="182">
      <c r="E182" s="116"/>
    </row>
    <row r="183">
      <c r="E183" s="116"/>
    </row>
    <row r="184">
      <c r="E184" s="116"/>
    </row>
    <row r="185">
      <c r="E185" s="116"/>
    </row>
    <row r="186">
      <c r="E186" s="116"/>
    </row>
    <row r="187">
      <c r="E187" s="116"/>
    </row>
    <row r="188">
      <c r="E188" s="116"/>
    </row>
    <row r="189">
      <c r="E189" s="116"/>
    </row>
    <row r="190">
      <c r="E190" s="116"/>
    </row>
    <row r="191">
      <c r="E191" s="116"/>
    </row>
    <row r="192">
      <c r="E192" s="116"/>
    </row>
    <row r="193">
      <c r="E193" s="116"/>
    </row>
    <row r="194">
      <c r="E194" s="116"/>
    </row>
    <row r="195">
      <c r="E195" s="116"/>
    </row>
    <row r="196">
      <c r="E196" s="116"/>
    </row>
    <row r="197">
      <c r="E197" s="116"/>
    </row>
    <row r="198">
      <c r="E198" s="116"/>
    </row>
    <row r="199">
      <c r="E199" s="116"/>
    </row>
    <row r="200">
      <c r="E200" s="116"/>
    </row>
    <row r="201">
      <c r="E201" s="116"/>
    </row>
    <row r="202">
      <c r="E202" s="116"/>
    </row>
    <row r="203">
      <c r="E203" s="116"/>
    </row>
    <row r="204">
      <c r="E204" s="116"/>
    </row>
    <row r="205">
      <c r="E205" s="116"/>
    </row>
    <row r="206">
      <c r="E206" s="116"/>
    </row>
    <row r="207">
      <c r="E207" s="116"/>
    </row>
    <row r="208">
      <c r="E208" s="116"/>
    </row>
    <row r="209">
      <c r="E209" s="116"/>
    </row>
    <row r="210">
      <c r="E210" s="116"/>
    </row>
    <row r="211">
      <c r="E211" s="116"/>
    </row>
    <row r="212">
      <c r="E212" s="116"/>
    </row>
    <row r="213">
      <c r="E213" s="116"/>
    </row>
    <row r="214">
      <c r="E214" s="116"/>
    </row>
    <row r="215">
      <c r="E215" s="116"/>
    </row>
    <row r="216">
      <c r="E216" s="116"/>
    </row>
    <row r="217">
      <c r="E217" s="116"/>
    </row>
    <row r="218">
      <c r="E218" s="116"/>
    </row>
    <row r="219">
      <c r="E219" s="116"/>
    </row>
    <row r="220">
      <c r="E220" s="116"/>
    </row>
    <row r="221">
      <c r="E221" s="116"/>
    </row>
    <row r="222">
      <c r="E222" s="116"/>
    </row>
    <row r="223">
      <c r="E223" s="116"/>
    </row>
    <row r="224">
      <c r="E224" s="116"/>
    </row>
    <row r="225">
      <c r="E225" s="116"/>
    </row>
    <row r="226">
      <c r="E226" s="116"/>
    </row>
    <row r="227">
      <c r="E227" s="116"/>
    </row>
    <row r="228">
      <c r="E228" s="116"/>
    </row>
    <row r="229">
      <c r="E229" s="116"/>
    </row>
    <row r="230">
      <c r="E230" s="116"/>
    </row>
    <row r="231">
      <c r="E231" s="116"/>
    </row>
    <row r="232">
      <c r="E232" s="116"/>
    </row>
    <row r="233">
      <c r="E233" s="116"/>
    </row>
    <row r="234">
      <c r="E234" s="116"/>
    </row>
    <row r="235">
      <c r="E235" s="116"/>
    </row>
    <row r="236">
      <c r="E236" s="116"/>
    </row>
    <row r="237">
      <c r="E237" s="116"/>
    </row>
    <row r="238">
      <c r="E238" s="116"/>
    </row>
    <row r="239">
      <c r="E239" s="116"/>
    </row>
    <row r="240">
      <c r="E240" s="116"/>
    </row>
    <row r="241">
      <c r="E241" s="116"/>
    </row>
    <row r="242">
      <c r="E242" s="116"/>
    </row>
    <row r="243">
      <c r="E243" s="116"/>
    </row>
    <row r="244">
      <c r="E244" s="116"/>
    </row>
    <row r="245">
      <c r="E245" s="116"/>
    </row>
    <row r="246">
      <c r="E246" s="116"/>
    </row>
    <row r="247">
      <c r="E247" s="116"/>
    </row>
    <row r="248">
      <c r="E248" s="116"/>
    </row>
    <row r="249">
      <c r="E249" s="116"/>
    </row>
    <row r="250">
      <c r="E250" s="116"/>
    </row>
    <row r="251">
      <c r="E251" s="116"/>
    </row>
    <row r="252">
      <c r="E252" s="116"/>
    </row>
    <row r="253">
      <c r="E253" s="116"/>
    </row>
    <row r="254">
      <c r="E254" s="116"/>
    </row>
    <row r="255">
      <c r="E255" s="116"/>
    </row>
    <row r="256">
      <c r="E256" s="116"/>
    </row>
    <row r="257">
      <c r="E257" s="116"/>
    </row>
    <row r="258">
      <c r="E258" s="116"/>
    </row>
    <row r="259">
      <c r="E259" s="116"/>
    </row>
    <row r="260">
      <c r="E260" s="116"/>
    </row>
    <row r="261">
      <c r="E261" s="116"/>
    </row>
    <row r="262">
      <c r="E262" s="116"/>
    </row>
    <row r="263">
      <c r="E263" s="116"/>
    </row>
    <row r="264">
      <c r="E264" s="116"/>
    </row>
    <row r="265">
      <c r="E265" s="116"/>
    </row>
    <row r="266">
      <c r="E266" s="116"/>
    </row>
    <row r="267">
      <c r="E267" s="116"/>
    </row>
    <row r="268">
      <c r="E268" s="116"/>
    </row>
    <row r="269">
      <c r="E269" s="116"/>
    </row>
    <row r="270">
      <c r="E270" s="116"/>
    </row>
    <row r="271">
      <c r="E271" s="116"/>
    </row>
    <row r="272">
      <c r="E272" s="116"/>
    </row>
    <row r="273">
      <c r="E273" s="116"/>
    </row>
    <row r="274">
      <c r="E274" s="116"/>
    </row>
    <row r="275">
      <c r="E275" s="116"/>
    </row>
    <row r="276">
      <c r="E276" s="116"/>
    </row>
    <row r="277">
      <c r="E277" s="116"/>
    </row>
    <row r="278">
      <c r="E278" s="116"/>
    </row>
    <row r="279">
      <c r="E279" s="116"/>
    </row>
    <row r="280">
      <c r="E280" s="116"/>
    </row>
    <row r="281">
      <c r="E281" s="116"/>
    </row>
    <row r="282">
      <c r="E282" s="116"/>
    </row>
    <row r="283">
      <c r="E283" s="116"/>
    </row>
    <row r="284">
      <c r="E284" s="116"/>
    </row>
    <row r="285">
      <c r="E285" s="116"/>
    </row>
    <row r="286">
      <c r="E286" s="116"/>
    </row>
    <row r="287">
      <c r="E287" s="116"/>
    </row>
    <row r="288">
      <c r="E288" s="116"/>
    </row>
    <row r="289">
      <c r="E289" s="116"/>
    </row>
    <row r="290">
      <c r="E290" s="116"/>
    </row>
    <row r="291">
      <c r="E291" s="116"/>
    </row>
    <row r="292">
      <c r="E292" s="116"/>
    </row>
    <row r="293">
      <c r="E293" s="116"/>
    </row>
    <row r="294">
      <c r="E294" s="116"/>
    </row>
    <row r="295">
      <c r="E295" s="116"/>
    </row>
    <row r="296">
      <c r="E296" s="116"/>
    </row>
    <row r="297">
      <c r="E297" s="116"/>
    </row>
    <row r="298">
      <c r="E298" s="116"/>
    </row>
    <row r="299">
      <c r="E299" s="116"/>
    </row>
    <row r="300">
      <c r="E300" s="116"/>
    </row>
    <row r="301">
      <c r="E301" s="116"/>
    </row>
    <row r="302">
      <c r="E302" s="116"/>
    </row>
    <row r="303">
      <c r="E303" s="116"/>
    </row>
    <row r="304">
      <c r="E304" s="116"/>
    </row>
    <row r="305">
      <c r="E305" s="116"/>
    </row>
    <row r="306">
      <c r="E306" s="116"/>
    </row>
    <row r="307">
      <c r="E307" s="116"/>
    </row>
    <row r="308">
      <c r="E308" s="116"/>
    </row>
    <row r="309">
      <c r="E309" s="116"/>
    </row>
    <row r="310">
      <c r="E310" s="116"/>
    </row>
    <row r="311">
      <c r="E311" s="116"/>
    </row>
    <row r="312">
      <c r="E312" s="116"/>
    </row>
    <row r="313">
      <c r="E313" s="116"/>
    </row>
    <row r="314">
      <c r="E314" s="116"/>
    </row>
    <row r="315">
      <c r="E315" s="116"/>
    </row>
    <row r="316">
      <c r="E316" s="116"/>
    </row>
    <row r="317">
      <c r="E317" s="116"/>
    </row>
    <row r="318">
      <c r="E318" s="116"/>
    </row>
    <row r="319">
      <c r="E319" s="116"/>
    </row>
    <row r="320">
      <c r="E320" s="116"/>
    </row>
    <row r="321">
      <c r="E321" s="116"/>
    </row>
    <row r="322">
      <c r="E322" s="116"/>
    </row>
    <row r="323">
      <c r="E323" s="116"/>
    </row>
    <row r="324">
      <c r="E324" s="116"/>
    </row>
    <row r="325">
      <c r="E325" s="116"/>
    </row>
    <row r="326">
      <c r="E326" s="116"/>
    </row>
    <row r="327">
      <c r="E327" s="116"/>
    </row>
    <row r="328">
      <c r="E328" s="116"/>
    </row>
    <row r="329">
      <c r="E329" s="116"/>
    </row>
    <row r="330">
      <c r="E330" s="116"/>
    </row>
    <row r="331">
      <c r="E331" s="116"/>
    </row>
    <row r="332">
      <c r="E332" s="116"/>
    </row>
    <row r="333">
      <c r="E333" s="116"/>
    </row>
    <row r="334">
      <c r="E334" s="116"/>
    </row>
    <row r="335">
      <c r="E335" s="116"/>
    </row>
    <row r="336">
      <c r="E336" s="116"/>
    </row>
    <row r="337">
      <c r="E337" s="116"/>
    </row>
    <row r="338">
      <c r="E338" s="116"/>
    </row>
    <row r="339">
      <c r="E339" s="116"/>
    </row>
    <row r="340">
      <c r="E340" s="116"/>
    </row>
    <row r="341">
      <c r="E341" s="116"/>
    </row>
    <row r="342">
      <c r="E342" s="116"/>
    </row>
    <row r="343">
      <c r="E343" s="116"/>
    </row>
    <row r="344">
      <c r="E344" s="116"/>
    </row>
    <row r="345">
      <c r="E345" s="116"/>
    </row>
    <row r="346">
      <c r="E346" s="116"/>
    </row>
    <row r="347">
      <c r="E347" s="116"/>
    </row>
    <row r="348">
      <c r="E348" s="116"/>
    </row>
    <row r="349">
      <c r="E349" s="116"/>
    </row>
    <row r="350">
      <c r="E350" s="116"/>
    </row>
    <row r="351">
      <c r="E351" s="116"/>
    </row>
    <row r="352">
      <c r="E352" s="116"/>
    </row>
    <row r="353">
      <c r="E353" s="116"/>
    </row>
    <row r="354">
      <c r="E354" s="116"/>
    </row>
    <row r="355">
      <c r="E355" s="116"/>
    </row>
    <row r="356">
      <c r="E356" s="116"/>
    </row>
    <row r="357">
      <c r="E357" s="116"/>
    </row>
    <row r="358">
      <c r="E358" s="116"/>
    </row>
    <row r="359">
      <c r="E359" s="116"/>
    </row>
    <row r="360">
      <c r="E360" s="116"/>
    </row>
    <row r="361">
      <c r="E361" s="116"/>
    </row>
    <row r="362">
      <c r="E362" s="116"/>
    </row>
    <row r="363">
      <c r="E363" s="116"/>
    </row>
    <row r="364">
      <c r="E364" s="116"/>
    </row>
    <row r="365">
      <c r="E365" s="116"/>
    </row>
    <row r="366">
      <c r="E366" s="116"/>
    </row>
    <row r="367">
      <c r="E367" s="116"/>
    </row>
    <row r="368">
      <c r="E368" s="116"/>
    </row>
    <row r="369">
      <c r="E369" s="116"/>
    </row>
    <row r="370">
      <c r="E370" s="116"/>
    </row>
    <row r="371">
      <c r="E371" s="116"/>
    </row>
    <row r="372">
      <c r="E372" s="116"/>
    </row>
    <row r="373">
      <c r="E373" s="116"/>
    </row>
    <row r="374">
      <c r="E374" s="116"/>
    </row>
    <row r="375">
      <c r="E375" s="116"/>
    </row>
    <row r="376">
      <c r="E376" s="116"/>
    </row>
    <row r="377">
      <c r="E377" s="116"/>
    </row>
    <row r="378">
      <c r="E378" s="116"/>
    </row>
    <row r="379">
      <c r="E379" s="116"/>
    </row>
    <row r="380">
      <c r="E380" s="116"/>
    </row>
    <row r="381">
      <c r="E381" s="116"/>
    </row>
    <row r="382">
      <c r="E382" s="116"/>
    </row>
    <row r="383">
      <c r="E383" s="116"/>
    </row>
    <row r="384">
      <c r="E384" s="116"/>
    </row>
    <row r="385">
      <c r="E385" s="116"/>
    </row>
    <row r="386">
      <c r="E386" s="116"/>
    </row>
    <row r="387">
      <c r="E387" s="116"/>
    </row>
    <row r="388">
      <c r="E388" s="116"/>
    </row>
    <row r="389">
      <c r="E389" s="116"/>
    </row>
    <row r="390">
      <c r="E390" s="116"/>
    </row>
    <row r="391">
      <c r="E391" s="116"/>
    </row>
    <row r="392">
      <c r="E392" s="116"/>
    </row>
    <row r="393">
      <c r="E393" s="116"/>
    </row>
    <row r="394">
      <c r="E394" s="116"/>
    </row>
    <row r="395">
      <c r="E395" s="116"/>
    </row>
    <row r="396">
      <c r="E396" s="116"/>
    </row>
    <row r="397">
      <c r="E397" s="116"/>
    </row>
    <row r="398">
      <c r="E398" s="116"/>
    </row>
    <row r="399">
      <c r="E399" s="116"/>
    </row>
    <row r="400">
      <c r="E400" s="116"/>
    </row>
    <row r="401">
      <c r="E401" s="116"/>
    </row>
    <row r="402">
      <c r="E402" s="116"/>
    </row>
    <row r="403">
      <c r="E403" s="116"/>
    </row>
    <row r="404">
      <c r="E404" s="116"/>
    </row>
    <row r="405">
      <c r="E405" s="116"/>
    </row>
    <row r="406">
      <c r="E406" s="116"/>
    </row>
    <row r="407">
      <c r="E407" s="116"/>
    </row>
    <row r="408">
      <c r="E408" s="116"/>
    </row>
    <row r="409">
      <c r="E409" s="116"/>
    </row>
    <row r="410">
      <c r="E410" s="116"/>
    </row>
    <row r="411">
      <c r="E411" s="116"/>
    </row>
    <row r="412">
      <c r="E412" s="116"/>
    </row>
    <row r="413">
      <c r="E413" s="116"/>
    </row>
    <row r="414">
      <c r="E414" s="116"/>
    </row>
    <row r="415">
      <c r="E415" s="116"/>
    </row>
    <row r="416">
      <c r="E416" s="116"/>
    </row>
    <row r="417">
      <c r="E417" s="116"/>
    </row>
    <row r="418">
      <c r="E418" s="116"/>
    </row>
    <row r="419">
      <c r="E419" s="116"/>
    </row>
    <row r="420">
      <c r="E420" s="116"/>
    </row>
    <row r="421">
      <c r="E421" s="116"/>
    </row>
    <row r="422">
      <c r="E422" s="116"/>
    </row>
    <row r="423">
      <c r="E423" s="116"/>
    </row>
    <row r="424">
      <c r="E424" s="116"/>
    </row>
    <row r="425">
      <c r="E425" s="116"/>
    </row>
    <row r="426">
      <c r="E426" s="116"/>
    </row>
    <row r="427">
      <c r="E427" s="116"/>
    </row>
    <row r="428">
      <c r="E428" s="116"/>
    </row>
    <row r="429">
      <c r="E429" s="116"/>
    </row>
    <row r="430">
      <c r="E430" s="116"/>
    </row>
    <row r="431">
      <c r="E431" s="116"/>
    </row>
    <row r="432">
      <c r="E432" s="116"/>
    </row>
    <row r="433">
      <c r="E433" s="116"/>
    </row>
    <row r="434">
      <c r="E434" s="116"/>
    </row>
    <row r="435">
      <c r="E435" s="116"/>
    </row>
    <row r="436">
      <c r="E436" s="116"/>
    </row>
    <row r="437">
      <c r="E437" s="116"/>
    </row>
    <row r="438">
      <c r="E438" s="116"/>
    </row>
    <row r="439">
      <c r="E439" s="116"/>
    </row>
    <row r="440">
      <c r="E440" s="116"/>
    </row>
    <row r="441">
      <c r="E441" s="116"/>
    </row>
    <row r="442">
      <c r="E442" s="116"/>
    </row>
    <row r="443">
      <c r="E443" s="116"/>
    </row>
    <row r="444">
      <c r="E444" s="116"/>
    </row>
    <row r="445">
      <c r="E445" s="116"/>
    </row>
    <row r="446">
      <c r="E446" s="116"/>
    </row>
    <row r="447">
      <c r="E447" s="116"/>
    </row>
    <row r="448">
      <c r="E448" s="116"/>
    </row>
    <row r="449">
      <c r="E449" s="116"/>
    </row>
    <row r="450">
      <c r="E450" s="116"/>
    </row>
    <row r="451">
      <c r="E451" s="116"/>
    </row>
    <row r="452">
      <c r="E452" s="116"/>
    </row>
    <row r="453">
      <c r="E453" s="116"/>
    </row>
    <row r="454">
      <c r="E454" s="116"/>
    </row>
    <row r="455">
      <c r="E455" s="116"/>
    </row>
    <row r="456">
      <c r="E456" s="116"/>
    </row>
    <row r="457">
      <c r="E457" s="116"/>
    </row>
    <row r="458">
      <c r="E458" s="116"/>
    </row>
    <row r="459">
      <c r="E459" s="116"/>
    </row>
    <row r="460">
      <c r="E460" s="116"/>
    </row>
    <row r="461">
      <c r="E461" s="116"/>
    </row>
    <row r="462">
      <c r="E462" s="116"/>
    </row>
    <row r="463">
      <c r="E463" s="116"/>
    </row>
    <row r="464">
      <c r="E464" s="116"/>
    </row>
    <row r="465">
      <c r="E465" s="116"/>
    </row>
    <row r="466">
      <c r="E466" s="116"/>
    </row>
    <row r="467">
      <c r="E467" s="116"/>
    </row>
    <row r="468">
      <c r="E468" s="116"/>
    </row>
    <row r="469">
      <c r="E469" s="116"/>
    </row>
    <row r="470">
      <c r="E470" s="116"/>
    </row>
    <row r="471">
      <c r="E471" s="116"/>
    </row>
    <row r="472">
      <c r="E472" s="116"/>
    </row>
    <row r="473">
      <c r="E473" s="116"/>
    </row>
    <row r="474">
      <c r="E474" s="116"/>
    </row>
    <row r="475">
      <c r="E475" s="116"/>
    </row>
    <row r="476">
      <c r="E476" s="116"/>
    </row>
    <row r="477">
      <c r="E477" s="116"/>
    </row>
    <row r="478">
      <c r="E478" s="116"/>
    </row>
    <row r="479">
      <c r="E479" s="116"/>
    </row>
    <row r="480">
      <c r="E480" s="116"/>
    </row>
    <row r="481">
      <c r="E481" s="116"/>
    </row>
    <row r="482">
      <c r="E482" s="116"/>
    </row>
    <row r="483">
      <c r="E483" s="116"/>
    </row>
    <row r="484">
      <c r="E484" s="116"/>
    </row>
    <row r="485">
      <c r="E485" s="116"/>
    </row>
    <row r="486">
      <c r="E486" s="116"/>
    </row>
    <row r="487">
      <c r="E487" s="116"/>
    </row>
    <row r="488">
      <c r="E488" s="116"/>
    </row>
    <row r="489">
      <c r="E489" s="116"/>
    </row>
    <row r="490">
      <c r="E490" s="116"/>
    </row>
    <row r="491">
      <c r="E491" s="116"/>
    </row>
    <row r="492">
      <c r="E492" s="116"/>
    </row>
    <row r="493">
      <c r="E493" s="116"/>
    </row>
    <row r="494">
      <c r="E494" s="116"/>
    </row>
    <row r="495">
      <c r="E495" s="116"/>
    </row>
    <row r="496">
      <c r="E496" s="116"/>
    </row>
    <row r="497">
      <c r="E497" s="116"/>
    </row>
    <row r="498">
      <c r="E498" s="116"/>
    </row>
    <row r="499">
      <c r="E499" s="116"/>
    </row>
    <row r="500">
      <c r="E500" s="116"/>
    </row>
    <row r="501">
      <c r="E501" s="116"/>
    </row>
    <row r="502">
      <c r="E502" s="116"/>
    </row>
    <row r="503">
      <c r="E503" s="116"/>
    </row>
    <row r="504">
      <c r="E504" s="116"/>
    </row>
    <row r="505">
      <c r="E505" s="116"/>
    </row>
    <row r="506">
      <c r="E506" s="116"/>
    </row>
    <row r="507">
      <c r="E507" s="116"/>
    </row>
    <row r="508">
      <c r="E508" s="116"/>
    </row>
    <row r="509">
      <c r="E509" s="116"/>
    </row>
    <row r="510">
      <c r="E510" s="116"/>
    </row>
    <row r="511">
      <c r="E511" s="116"/>
    </row>
    <row r="512">
      <c r="E512" s="116"/>
    </row>
    <row r="513">
      <c r="E513" s="116"/>
    </row>
    <row r="514">
      <c r="E514" s="116"/>
    </row>
    <row r="515">
      <c r="E515" s="116"/>
    </row>
    <row r="516">
      <c r="E516" s="116"/>
    </row>
    <row r="517">
      <c r="E517" s="116"/>
    </row>
    <row r="518">
      <c r="E518" s="116"/>
    </row>
    <row r="519">
      <c r="E519" s="116"/>
    </row>
    <row r="520">
      <c r="E520" s="116"/>
    </row>
    <row r="521">
      <c r="E521" s="116"/>
    </row>
    <row r="522">
      <c r="E522" s="116"/>
    </row>
    <row r="523">
      <c r="E523" s="116"/>
    </row>
    <row r="524">
      <c r="E524" s="116"/>
    </row>
    <row r="525">
      <c r="E525" s="116"/>
    </row>
    <row r="526">
      <c r="E526" s="116"/>
    </row>
    <row r="527">
      <c r="E527" s="116"/>
    </row>
    <row r="528">
      <c r="E528" s="116"/>
    </row>
    <row r="529">
      <c r="E529" s="116"/>
    </row>
    <row r="530">
      <c r="E530" s="116"/>
    </row>
    <row r="531">
      <c r="E531" s="116"/>
    </row>
    <row r="532">
      <c r="E532" s="116"/>
    </row>
    <row r="533">
      <c r="E533" s="116"/>
    </row>
    <row r="534">
      <c r="E534" s="116"/>
    </row>
    <row r="535">
      <c r="E535" s="116"/>
    </row>
    <row r="536">
      <c r="E536" s="116"/>
    </row>
    <row r="537">
      <c r="E537" s="116"/>
    </row>
    <row r="538">
      <c r="E538" s="116"/>
    </row>
    <row r="539">
      <c r="E539" s="116"/>
    </row>
    <row r="540">
      <c r="E540" s="116"/>
    </row>
    <row r="541">
      <c r="E541" s="116"/>
    </row>
    <row r="542">
      <c r="E542" s="116"/>
    </row>
    <row r="543">
      <c r="E543" s="116"/>
    </row>
    <row r="544">
      <c r="E544" s="116"/>
    </row>
    <row r="545">
      <c r="E545" s="116"/>
    </row>
    <row r="546">
      <c r="E546" s="116"/>
    </row>
    <row r="547">
      <c r="E547" s="116"/>
    </row>
    <row r="548">
      <c r="E548" s="116"/>
    </row>
    <row r="549">
      <c r="E549" s="116"/>
    </row>
    <row r="550">
      <c r="E550" s="116"/>
    </row>
    <row r="551">
      <c r="E551" s="116"/>
    </row>
    <row r="552">
      <c r="E552" s="116"/>
    </row>
    <row r="553">
      <c r="E553" s="116"/>
    </row>
    <row r="554">
      <c r="E554" s="116"/>
    </row>
    <row r="555">
      <c r="E555" s="116"/>
    </row>
    <row r="556">
      <c r="E556" s="116"/>
    </row>
    <row r="557">
      <c r="E557" s="116"/>
    </row>
    <row r="558">
      <c r="E558" s="116"/>
    </row>
    <row r="559">
      <c r="E559" s="116"/>
    </row>
    <row r="560">
      <c r="E560" s="116"/>
    </row>
    <row r="561">
      <c r="E561" s="116"/>
    </row>
    <row r="562">
      <c r="E562" s="116"/>
    </row>
    <row r="563">
      <c r="E563" s="116"/>
    </row>
    <row r="564">
      <c r="E564" s="116"/>
    </row>
    <row r="565">
      <c r="E565" s="116"/>
    </row>
    <row r="566">
      <c r="E566" s="116"/>
    </row>
    <row r="567">
      <c r="E567" s="116"/>
    </row>
    <row r="568">
      <c r="E568" s="116"/>
    </row>
    <row r="569">
      <c r="E569" s="116"/>
    </row>
    <row r="570">
      <c r="E570" s="116"/>
    </row>
    <row r="571">
      <c r="E571" s="116"/>
    </row>
    <row r="572">
      <c r="E572" s="116"/>
    </row>
    <row r="573">
      <c r="E573" s="116"/>
    </row>
    <row r="574">
      <c r="E574" s="116"/>
    </row>
    <row r="575">
      <c r="E575" s="116"/>
    </row>
    <row r="576">
      <c r="E576" s="116"/>
    </row>
    <row r="577">
      <c r="E577" s="116"/>
    </row>
    <row r="578">
      <c r="E578" s="116"/>
    </row>
    <row r="579">
      <c r="E579" s="116"/>
    </row>
    <row r="580">
      <c r="E580" s="116"/>
    </row>
    <row r="581">
      <c r="E581" s="116"/>
    </row>
    <row r="582">
      <c r="E582" s="116"/>
    </row>
    <row r="583">
      <c r="E583" s="116"/>
    </row>
    <row r="584">
      <c r="E584" s="116"/>
    </row>
    <row r="585">
      <c r="E585" s="116"/>
    </row>
    <row r="586">
      <c r="E586" s="116"/>
    </row>
    <row r="587">
      <c r="E587" s="116"/>
    </row>
    <row r="588">
      <c r="E588" s="116"/>
    </row>
    <row r="589">
      <c r="E589" s="116"/>
    </row>
    <row r="590">
      <c r="E590" s="116"/>
    </row>
    <row r="591">
      <c r="E591" s="116"/>
    </row>
    <row r="592">
      <c r="E592" s="116"/>
    </row>
    <row r="593">
      <c r="E593" s="116"/>
    </row>
    <row r="594">
      <c r="E594" s="116"/>
    </row>
    <row r="595">
      <c r="E595" s="116"/>
    </row>
    <row r="596">
      <c r="E596" s="116"/>
    </row>
    <row r="597">
      <c r="E597" s="116"/>
    </row>
    <row r="598">
      <c r="E598" s="116"/>
    </row>
    <row r="599">
      <c r="E599" s="116"/>
    </row>
    <row r="600">
      <c r="E600" s="116"/>
    </row>
    <row r="601">
      <c r="E601" s="116"/>
    </row>
    <row r="602">
      <c r="E602" s="116"/>
    </row>
    <row r="603">
      <c r="E603" s="116"/>
    </row>
    <row r="604">
      <c r="E604" s="116"/>
    </row>
    <row r="605">
      <c r="E605" s="116"/>
    </row>
    <row r="606">
      <c r="E606" s="116"/>
    </row>
    <row r="607">
      <c r="E607" s="116"/>
    </row>
    <row r="608">
      <c r="E608" s="116"/>
    </row>
    <row r="609">
      <c r="E609" s="116"/>
    </row>
    <row r="610">
      <c r="E610" s="116"/>
    </row>
    <row r="611">
      <c r="E611" s="116"/>
    </row>
    <row r="612">
      <c r="E612" s="116"/>
    </row>
    <row r="613">
      <c r="E613" s="116"/>
    </row>
    <row r="614">
      <c r="E614" s="116"/>
    </row>
    <row r="615">
      <c r="E615" s="116"/>
    </row>
    <row r="616">
      <c r="E616" s="116"/>
    </row>
    <row r="617">
      <c r="E617" s="116"/>
    </row>
    <row r="618">
      <c r="E618" s="116"/>
    </row>
    <row r="619">
      <c r="E619" s="116"/>
    </row>
    <row r="620">
      <c r="E620" s="116"/>
    </row>
    <row r="621">
      <c r="E621" s="116"/>
    </row>
    <row r="622">
      <c r="E622" s="116"/>
    </row>
    <row r="623">
      <c r="E623" s="116"/>
    </row>
    <row r="624">
      <c r="E624" s="116"/>
    </row>
    <row r="625">
      <c r="E625" s="116"/>
    </row>
    <row r="626">
      <c r="E626" s="116"/>
    </row>
    <row r="627">
      <c r="E627" s="116"/>
    </row>
    <row r="628">
      <c r="E628" s="116"/>
    </row>
    <row r="629">
      <c r="E629" s="116"/>
    </row>
    <row r="630">
      <c r="E630" s="116"/>
    </row>
    <row r="631">
      <c r="E631" s="116"/>
    </row>
    <row r="632">
      <c r="E632" s="116"/>
    </row>
    <row r="633">
      <c r="E633" s="116"/>
    </row>
    <row r="634">
      <c r="E634" s="116"/>
    </row>
    <row r="635">
      <c r="E635" s="116"/>
    </row>
    <row r="636">
      <c r="E636" s="116"/>
    </row>
    <row r="637">
      <c r="E637" s="116"/>
    </row>
    <row r="638">
      <c r="E638" s="116"/>
    </row>
    <row r="639">
      <c r="E639" s="116"/>
    </row>
    <row r="640">
      <c r="E640" s="116"/>
    </row>
    <row r="641">
      <c r="E641" s="116"/>
    </row>
    <row r="642">
      <c r="E642" s="116"/>
    </row>
    <row r="643">
      <c r="E643" s="116"/>
    </row>
    <row r="644">
      <c r="E644" s="116"/>
    </row>
    <row r="645">
      <c r="E645" s="116"/>
    </row>
    <row r="646">
      <c r="E646" s="116"/>
    </row>
    <row r="647">
      <c r="E647" s="116"/>
    </row>
    <row r="648">
      <c r="E648" s="116"/>
    </row>
    <row r="649">
      <c r="E649" s="116"/>
    </row>
    <row r="650">
      <c r="E650" s="116"/>
    </row>
    <row r="651">
      <c r="E651" s="116"/>
    </row>
    <row r="652">
      <c r="E652" s="116"/>
    </row>
    <row r="653">
      <c r="E653" s="116"/>
    </row>
    <row r="654">
      <c r="E654" s="116"/>
    </row>
    <row r="655">
      <c r="E655" s="116"/>
    </row>
    <row r="656">
      <c r="E656" s="116"/>
    </row>
    <row r="657">
      <c r="E657" s="116"/>
    </row>
    <row r="658">
      <c r="E658" s="116"/>
    </row>
    <row r="659">
      <c r="E659" s="116"/>
    </row>
    <row r="660">
      <c r="E660" s="116"/>
    </row>
    <row r="661">
      <c r="E661" s="116"/>
    </row>
    <row r="662">
      <c r="E662" s="116"/>
    </row>
    <row r="663">
      <c r="E663" s="116"/>
    </row>
    <row r="664">
      <c r="E664" s="116"/>
    </row>
    <row r="665">
      <c r="E665" s="116"/>
    </row>
    <row r="666">
      <c r="E666" s="116"/>
    </row>
    <row r="667">
      <c r="E667" s="116"/>
    </row>
    <row r="668">
      <c r="E668" s="116"/>
    </row>
    <row r="669">
      <c r="E669" s="116"/>
    </row>
    <row r="670">
      <c r="E670" s="116"/>
    </row>
    <row r="671">
      <c r="E671" s="116"/>
    </row>
    <row r="672">
      <c r="E672" s="116"/>
    </row>
    <row r="673">
      <c r="E673" s="116"/>
    </row>
    <row r="674">
      <c r="E674" s="116"/>
    </row>
    <row r="675">
      <c r="E675" s="116"/>
    </row>
    <row r="676">
      <c r="E676" s="116"/>
    </row>
    <row r="677">
      <c r="E677" s="116"/>
    </row>
    <row r="678">
      <c r="E678" s="116"/>
    </row>
    <row r="679">
      <c r="E679" s="116"/>
    </row>
    <row r="680">
      <c r="E680" s="116"/>
    </row>
    <row r="681">
      <c r="E681" s="116"/>
    </row>
    <row r="682">
      <c r="E682" s="116"/>
    </row>
    <row r="683">
      <c r="E683" s="116"/>
    </row>
    <row r="684">
      <c r="E684" s="116"/>
    </row>
    <row r="685">
      <c r="E685" s="116"/>
    </row>
    <row r="686">
      <c r="E686" s="116"/>
    </row>
    <row r="687">
      <c r="E687" s="116"/>
    </row>
    <row r="688">
      <c r="E688" s="116"/>
    </row>
    <row r="689">
      <c r="E689" s="116"/>
    </row>
    <row r="690">
      <c r="E690" s="116"/>
    </row>
    <row r="691">
      <c r="E691" s="116"/>
    </row>
    <row r="692">
      <c r="E692" s="116"/>
    </row>
    <row r="693">
      <c r="E693" s="116"/>
    </row>
    <row r="694">
      <c r="E694" s="116"/>
    </row>
    <row r="695">
      <c r="E695" s="116"/>
    </row>
    <row r="696">
      <c r="E696" s="116"/>
    </row>
    <row r="697">
      <c r="E697" s="116"/>
    </row>
    <row r="698">
      <c r="E698" s="116"/>
    </row>
    <row r="699">
      <c r="E699" s="116"/>
    </row>
    <row r="700">
      <c r="E700" s="116"/>
    </row>
    <row r="701">
      <c r="E701" s="116"/>
    </row>
    <row r="702">
      <c r="E702" s="116"/>
    </row>
    <row r="703">
      <c r="E703" s="116"/>
    </row>
    <row r="704">
      <c r="E704" s="116"/>
    </row>
    <row r="705">
      <c r="E705" s="116"/>
    </row>
    <row r="706">
      <c r="E706" s="116"/>
    </row>
    <row r="707">
      <c r="E707" s="116"/>
    </row>
    <row r="708">
      <c r="E708" s="116"/>
    </row>
    <row r="709">
      <c r="E709" s="116"/>
    </row>
    <row r="710">
      <c r="E710" s="116"/>
    </row>
    <row r="711">
      <c r="E711" s="116"/>
    </row>
    <row r="712">
      <c r="E712" s="116"/>
    </row>
    <row r="713">
      <c r="E713" s="116"/>
    </row>
    <row r="714">
      <c r="E714" s="116"/>
    </row>
    <row r="715">
      <c r="E715" s="116"/>
    </row>
    <row r="716">
      <c r="E716" s="116"/>
    </row>
    <row r="717">
      <c r="E717" s="116"/>
    </row>
    <row r="718">
      <c r="E718" s="116"/>
    </row>
    <row r="719">
      <c r="E719" s="116"/>
    </row>
    <row r="720">
      <c r="E720" s="116"/>
    </row>
    <row r="721">
      <c r="E721" s="116"/>
    </row>
    <row r="722">
      <c r="E722" s="116"/>
    </row>
    <row r="723">
      <c r="E723" s="116"/>
    </row>
    <row r="724">
      <c r="E724" s="116"/>
    </row>
    <row r="725">
      <c r="E725" s="116"/>
    </row>
    <row r="726">
      <c r="E726" s="116"/>
    </row>
    <row r="727">
      <c r="E727" s="116"/>
    </row>
    <row r="728">
      <c r="E728" s="116"/>
    </row>
    <row r="729">
      <c r="E729" s="116"/>
    </row>
    <row r="730">
      <c r="E730" s="116"/>
    </row>
    <row r="731">
      <c r="E731" s="116"/>
    </row>
    <row r="732">
      <c r="E732" s="116"/>
    </row>
    <row r="733">
      <c r="E733" s="116"/>
    </row>
    <row r="734">
      <c r="E734" s="116"/>
    </row>
    <row r="735">
      <c r="E735" s="116"/>
    </row>
    <row r="736">
      <c r="E736" s="116"/>
    </row>
    <row r="737">
      <c r="E737" s="116"/>
    </row>
    <row r="738">
      <c r="E738" s="116"/>
    </row>
    <row r="739">
      <c r="E739" s="116"/>
    </row>
    <row r="740">
      <c r="E740" s="116"/>
    </row>
    <row r="741">
      <c r="E741" s="116"/>
    </row>
    <row r="742">
      <c r="E742" s="116"/>
    </row>
    <row r="743">
      <c r="E743" s="116"/>
    </row>
    <row r="744">
      <c r="E744" s="116"/>
    </row>
    <row r="745">
      <c r="E745" s="116"/>
    </row>
    <row r="746">
      <c r="E746" s="116"/>
    </row>
    <row r="747">
      <c r="E747" s="116"/>
    </row>
    <row r="748">
      <c r="E748" s="116"/>
    </row>
    <row r="749">
      <c r="E749" s="116"/>
    </row>
    <row r="750">
      <c r="E750" s="116"/>
    </row>
    <row r="751">
      <c r="E751" s="116"/>
    </row>
    <row r="752">
      <c r="E752" s="116"/>
    </row>
    <row r="753">
      <c r="E753" s="116"/>
    </row>
    <row r="754">
      <c r="E754" s="116"/>
    </row>
    <row r="755">
      <c r="E755" s="116"/>
    </row>
    <row r="756">
      <c r="E756" s="116"/>
    </row>
    <row r="757">
      <c r="E757" s="116"/>
    </row>
    <row r="758">
      <c r="E758" s="116"/>
    </row>
    <row r="759">
      <c r="E759" s="116"/>
    </row>
    <row r="760">
      <c r="E760" s="116"/>
    </row>
    <row r="761">
      <c r="E761" s="116"/>
    </row>
    <row r="762">
      <c r="E762" s="116"/>
    </row>
    <row r="763">
      <c r="E763" s="116"/>
    </row>
    <row r="764">
      <c r="E764" s="116"/>
    </row>
    <row r="765">
      <c r="E765" s="116"/>
    </row>
    <row r="766">
      <c r="E766" s="116"/>
    </row>
    <row r="767">
      <c r="E767" s="116"/>
    </row>
    <row r="768">
      <c r="E768" s="116"/>
    </row>
    <row r="769">
      <c r="E769" s="116"/>
    </row>
    <row r="770">
      <c r="E770" s="116"/>
    </row>
    <row r="771">
      <c r="E771" s="116"/>
    </row>
    <row r="772">
      <c r="E772" s="116"/>
    </row>
    <row r="773">
      <c r="E773" s="116"/>
    </row>
    <row r="774">
      <c r="E774" s="116"/>
    </row>
    <row r="775">
      <c r="E775" s="116"/>
    </row>
    <row r="776">
      <c r="E776" s="116"/>
    </row>
    <row r="777">
      <c r="E777" s="116"/>
    </row>
    <row r="778">
      <c r="E778" s="116"/>
    </row>
    <row r="779">
      <c r="E779" s="116"/>
    </row>
    <row r="780">
      <c r="E780" s="116"/>
    </row>
    <row r="781">
      <c r="E781" s="116"/>
    </row>
    <row r="782">
      <c r="E782" s="116"/>
    </row>
    <row r="783">
      <c r="E783" s="116"/>
    </row>
    <row r="784">
      <c r="E784" s="116"/>
    </row>
    <row r="785">
      <c r="E785" s="116"/>
    </row>
    <row r="786">
      <c r="E786" s="116"/>
    </row>
    <row r="787">
      <c r="E787" s="116"/>
    </row>
    <row r="788">
      <c r="E788" s="116"/>
    </row>
    <row r="789">
      <c r="E789" s="116"/>
    </row>
    <row r="790">
      <c r="E790" s="116"/>
    </row>
    <row r="791">
      <c r="E791" s="116"/>
    </row>
    <row r="792">
      <c r="E792" s="116"/>
    </row>
    <row r="793">
      <c r="E793" s="116"/>
    </row>
    <row r="794">
      <c r="E794" s="116"/>
    </row>
    <row r="795">
      <c r="E795" s="116"/>
    </row>
    <row r="796">
      <c r="E796" s="116"/>
    </row>
    <row r="797">
      <c r="E797" s="116"/>
    </row>
    <row r="798">
      <c r="E798" s="116"/>
    </row>
    <row r="799">
      <c r="E799" s="116"/>
    </row>
    <row r="800">
      <c r="E800" s="116"/>
    </row>
    <row r="801">
      <c r="E801" s="116"/>
    </row>
    <row r="802">
      <c r="E802" s="116"/>
    </row>
    <row r="803">
      <c r="E803" s="116"/>
    </row>
    <row r="804">
      <c r="E804" s="116"/>
    </row>
    <row r="805">
      <c r="E805" s="116"/>
    </row>
    <row r="806">
      <c r="E806" s="116"/>
    </row>
    <row r="807">
      <c r="E807" s="116"/>
    </row>
    <row r="808">
      <c r="E808" s="116"/>
    </row>
    <row r="809">
      <c r="E809" s="116"/>
    </row>
    <row r="810">
      <c r="E810" s="116"/>
    </row>
    <row r="811">
      <c r="E811" s="116"/>
    </row>
    <row r="812">
      <c r="E812" s="116"/>
    </row>
    <row r="813">
      <c r="E813" s="116"/>
    </row>
    <row r="814">
      <c r="E814" s="116"/>
    </row>
    <row r="815">
      <c r="E815" s="116"/>
    </row>
    <row r="816">
      <c r="E816" s="116"/>
    </row>
    <row r="817">
      <c r="E817" s="116"/>
    </row>
    <row r="818">
      <c r="E818" s="116"/>
    </row>
    <row r="819">
      <c r="E819" s="116"/>
    </row>
    <row r="820">
      <c r="E820" s="116"/>
    </row>
    <row r="821">
      <c r="E821" s="116"/>
    </row>
    <row r="822">
      <c r="E822" s="116"/>
    </row>
    <row r="823">
      <c r="E823" s="116"/>
    </row>
    <row r="824">
      <c r="E824" s="116"/>
    </row>
    <row r="825">
      <c r="E825" s="116"/>
    </row>
    <row r="826">
      <c r="E826" s="116"/>
    </row>
    <row r="827">
      <c r="E827" s="116"/>
    </row>
    <row r="828">
      <c r="E828" s="116"/>
    </row>
    <row r="829">
      <c r="E829" s="116"/>
    </row>
    <row r="830">
      <c r="E830" s="116"/>
    </row>
    <row r="831">
      <c r="E831" s="116"/>
    </row>
    <row r="832">
      <c r="E832" s="116"/>
    </row>
    <row r="833">
      <c r="E833" s="116"/>
    </row>
    <row r="834">
      <c r="E834" s="116"/>
    </row>
    <row r="835">
      <c r="E835" s="116"/>
    </row>
    <row r="836">
      <c r="E836" s="116"/>
    </row>
    <row r="837">
      <c r="E837" s="116"/>
    </row>
    <row r="838">
      <c r="E838" s="116"/>
    </row>
    <row r="839">
      <c r="E839" s="116"/>
    </row>
    <row r="840">
      <c r="E840" s="116"/>
    </row>
    <row r="841">
      <c r="E841" s="116"/>
    </row>
    <row r="842">
      <c r="E842" s="116"/>
    </row>
    <row r="843">
      <c r="E843" s="116"/>
    </row>
    <row r="844">
      <c r="E844" s="116"/>
    </row>
    <row r="845">
      <c r="E845" s="116"/>
    </row>
    <row r="846">
      <c r="E846" s="116"/>
    </row>
    <row r="847">
      <c r="E847" s="116"/>
    </row>
    <row r="848">
      <c r="E848" s="116"/>
    </row>
    <row r="849">
      <c r="E849" s="116"/>
    </row>
    <row r="850">
      <c r="E850" s="116"/>
    </row>
    <row r="851">
      <c r="E851" s="116"/>
    </row>
    <row r="852">
      <c r="E852" s="116"/>
    </row>
    <row r="853">
      <c r="E853" s="116"/>
    </row>
    <row r="854">
      <c r="E854" s="116"/>
    </row>
    <row r="855">
      <c r="E855" s="116"/>
    </row>
    <row r="856">
      <c r="E856" s="116"/>
    </row>
    <row r="857">
      <c r="E857" s="116"/>
    </row>
    <row r="858">
      <c r="E858" s="116"/>
    </row>
    <row r="859">
      <c r="E859" s="116"/>
    </row>
    <row r="860">
      <c r="E860" s="116"/>
    </row>
    <row r="861">
      <c r="E861" s="116"/>
    </row>
    <row r="862">
      <c r="E862" s="116"/>
    </row>
    <row r="863">
      <c r="E863" s="116"/>
    </row>
    <row r="864">
      <c r="E864" s="116"/>
    </row>
    <row r="865">
      <c r="E865" s="116"/>
    </row>
    <row r="866">
      <c r="E866" s="116"/>
    </row>
    <row r="867">
      <c r="E867" s="116"/>
    </row>
    <row r="868">
      <c r="E868" s="116"/>
    </row>
    <row r="869">
      <c r="E869" s="116"/>
    </row>
    <row r="870">
      <c r="E870" s="116"/>
    </row>
    <row r="871">
      <c r="E871" s="116"/>
    </row>
    <row r="872">
      <c r="E872" s="116"/>
    </row>
    <row r="873">
      <c r="E873" s="116"/>
    </row>
    <row r="874">
      <c r="E874" s="116"/>
    </row>
    <row r="875">
      <c r="E875" s="116"/>
    </row>
    <row r="876">
      <c r="E876" s="116"/>
    </row>
    <row r="877">
      <c r="E877" s="116"/>
    </row>
    <row r="878">
      <c r="E878" s="116"/>
    </row>
    <row r="879">
      <c r="E879" s="116"/>
    </row>
    <row r="880">
      <c r="E880" s="116"/>
    </row>
    <row r="881">
      <c r="E881" s="116"/>
    </row>
    <row r="882">
      <c r="E882" s="116"/>
    </row>
    <row r="883">
      <c r="E883" s="116"/>
    </row>
    <row r="884">
      <c r="E884" s="116"/>
    </row>
    <row r="885">
      <c r="E885" s="116"/>
    </row>
    <row r="886">
      <c r="E886" s="116"/>
    </row>
    <row r="887">
      <c r="E887" s="116"/>
    </row>
    <row r="888">
      <c r="E888" s="116"/>
    </row>
    <row r="889">
      <c r="E889" s="116"/>
    </row>
    <row r="890">
      <c r="E890" s="116"/>
    </row>
    <row r="891">
      <c r="E891" s="116"/>
    </row>
    <row r="892">
      <c r="E892" s="116"/>
    </row>
    <row r="893">
      <c r="E893" s="116"/>
    </row>
    <row r="894">
      <c r="E894" s="116"/>
    </row>
    <row r="895">
      <c r="E895" s="116"/>
    </row>
    <row r="896">
      <c r="E896" s="116"/>
    </row>
    <row r="897">
      <c r="E897" s="116"/>
    </row>
    <row r="898">
      <c r="E898" s="116"/>
    </row>
    <row r="899">
      <c r="E899" s="116"/>
    </row>
    <row r="900">
      <c r="E900" s="116"/>
    </row>
    <row r="901">
      <c r="E901" s="116"/>
    </row>
    <row r="902">
      <c r="E902" s="116"/>
    </row>
    <row r="903">
      <c r="E903" s="116"/>
    </row>
    <row r="904">
      <c r="E904" s="116"/>
    </row>
    <row r="905">
      <c r="E905" s="116"/>
    </row>
    <row r="906">
      <c r="E906" s="116"/>
    </row>
    <row r="907">
      <c r="E907" s="116"/>
    </row>
    <row r="908">
      <c r="E908" s="116"/>
    </row>
    <row r="909">
      <c r="E909" s="116"/>
    </row>
    <row r="910">
      <c r="E910" s="116"/>
    </row>
    <row r="911">
      <c r="E911" s="116"/>
    </row>
    <row r="912">
      <c r="E912" s="116"/>
    </row>
    <row r="913">
      <c r="E913" s="116"/>
    </row>
    <row r="914">
      <c r="E914" s="116"/>
    </row>
    <row r="915">
      <c r="E915" s="116"/>
    </row>
    <row r="916">
      <c r="E916" s="116"/>
    </row>
    <row r="917">
      <c r="E917" s="116"/>
    </row>
    <row r="918">
      <c r="E918" s="116"/>
    </row>
    <row r="919">
      <c r="E919" s="116"/>
    </row>
    <row r="920">
      <c r="E920" s="116"/>
    </row>
    <row r="921">
      <c r="E921" s="116"/>
    </row>
    <row r="922">
      <c r="E922" s="116"/>
    </row>
    <row r="923">
      <c r="E923" s="116"/>
    </row>
    <row r="924">
      <c r="E924" s="116"/>
    </row>
    <row r="925">
      <c r="E925" s="116"/>
    </row>
    <row r="926">
      <c r="E926" s="116"/>
    </row>
    <row r="927">
      <c r="E927" s="116"/>
    </row>
    <row r="928">
      <c r="E928" s="116"/>
    </row>
    <row r="929">
      <c r="E929" s="116"/>
    </row>
    <row r="930">
      <c r="E930" s="116"/>
    </row>
    <row r="931">
      <c r="E931" s="116"/>
    </row>
    <row r="932">
      <c r="E932" s="116"/>
    </row>
    <row r="933">
      <c r="E933" s="116"/>
    </row>
    <row r="934">
      <c r="E934" s="116"/>
    </row>
    <row r="935">
      <c r="E935" s="116"/>
    </row>
    <row r="936">
      <c r="E936" s="116"/>
    </row>
    <row r="937">
      <c r="E937" s="116"/>
    </row>
    <row r="938">
      <c r="E938" s="116"/>
    </row>
    <row r="939">
      <c r="E939" s="116"/>
    </row>
    <row r="940">
      <c r="E940" s="116"/>
    </row>
    <row r="941">
      <c r="E941" s="116"/>
    </row>
    <row r="942">
      <c r="E942" s="116"/>
    </row>
    <row r="943">
      <c r="E943" s="116"/>
    </row>
    <row r="944">
      <c r="E944" s="116"/>
    </row>
    <row r="945">
      <c r="E945" s="116"/>
    </row>
    <row r="946">
      <c r="E946" s="116"/>
    </row>
    <row r="947">
      <c r="E947" s="116"/>
    </row>
    <row r="948">
      <c r="E948" s="116"/>
    </row>
    <row r="949">
      <c r="E949" s="116"/>
    </row>
    <row r="950">
      <c r="E950" s="116"/>
    </row>
    <row r="951">
      <c r="E951" s="116"/>
    </row>
    <row r="952">
      <c r="E952" s="116"/>
    </row>
    <row r="953">
      <c r="E953" s="116"/>
    </row>
    <row r="954">
      <c r="E954" s="116"/>
    </row>
    <row r="955">
      <c r="E955" s="116"/>
    </row>
    <row r="956">
      <c r="E956" s="116"/>
    </row>
    <row r="957">
      <c r="E957" s="116"/>
    </row>
    <row r="958">
      <c r="E958" s="116"/>
    </row>
    <row r="959">
      <c r="E959" s="116"/>
    </row>
    <row r="960">
      <c r="E960" s="116"/>
    </row>
    <row r="961">
      <c r="E961" s="116"/>
    </row>
    <row r="962">
      <c r="E962" s="116"/>
    </row>
    <row r="963">
      <c r="E963" s="116"/>
    </row>
    <row r="964">
      <c r="E964" s="116"/>
    </row>
    <row r="965">
      <c r="E965" s="116"/>
    </row>
    <row r="966">
      <c r="E966" s="116"/>
    </row>
    <row r="967">
      <c r="E967" s="116"/>
    </row>
    <row r="968">
      <c r="E968" s="116"/>
    </row>
    <row r="969">
      <c r="E969" s="116"/>
    </row>
    <row r="970">
      <c r="E970" s="116"/>
    </row>
    <row r="971">
      <c r="E971" s="116"/>
    </row>
    <row r="972">
      <c r="E972" s="116"/>
    </row>
    <row r="973">
      <c r="E973" s="116"/>
    </row>
    <row r="974">
      <c r="E974" s="116"/>
    </row>
    <row r="975">
      <c r="E975" s="116"/>
    </row>
    <row r="976">
      <c r="E976" s="116"/>
    </row>
    <row r="977">
      <c r="E977" s="116"/>
    </row>
    <row r="978">
      <c r="E978" s="116"/>
    </row>
    <row r="979">
      <c r="E979" s="116"/>
    </row>
    <row r="980">
      <c r="E980" s="116"/>
    </row>
    <row r="981">
      <c r="E981" s="116"/>
    </row>
    <row r="982">
      <c r="E982" s="116"/>
    </row>
    <row r="983">
      <c r="E983" s="116"/>
    </row>
    <row r="984">
      <c r="E984" s="116"/>
    </row>
    <row r="985">
      <c r="E985" s="116"/>
    </row>
    <row r="986">
      <c r="E986" s="116"/>
    </row>
    <row r="987">
      <c r="E987" s="116"/>
    </row>
    <row r="988">
      <c r="E988" s="116"/>
    </row>
    <row r="989">
      <c r="E989" s="116"/>
    </row>
    <row r="990">
      <c r="E990" s="116"/>
    </row>
    <row r="991">
      <c r="E991" s="116"/>
    </row>
    <row r="992">
      <c r="E992" s="116"/>
    </row>
    <row r="993">
      <c r="E993" s="116"/>
    </row>
    <row r="994">
      <c r="E994" s="116"/>
    </row>
    <row r="995">
      <c r="E995" s="116"/>
    </row>
    <row r="996">
      <c r="E996" s="116"/>
    </row>
    <row r="997">
      <c r="E997" s="116"/>
    </row>
    <row r="998">
      <c r="E998" s="116"/>
    </row>
    <row r="999">
      <c r="E999" s="116"/>
    </row>
    <row r="1000">
      <c r="E1000" s="116"/>
    </row>
  </sheetData>
  <mergeCells count="7">
    <mergeCell ref="H2:I2"/>
    <mergeCell ref="I56:J56"/>
    <mergeCell ref="I58:J58"/>
    <mergeCell ref="I61:J61"/>
    <mergeCell ref="I62:J62"/>
    <mergeCell ref="I64:J64"/>
    <mergeCell ref="I65:J65"/>
  </mergeCells>
  <hyperlinks>
    <hyperlink r:id="rId1" ref="B3"/>
    <hyperlink r:id="rId2" ref="C3"/>
    <hyperlink r:id="rId3" ref="D3"/>
    <hyperlink r:id="rId4" ref="B4"/>
    <hyperlink r:id="rId5" ref="C4"/>
    <hyperlink r:id="rId6" ref="B5"/>
    <hyperlink r:id="rId7" ref="C5"/>
    <hyperlink r:id="rId8" ref="D5"/>
    <hyperlink r:id="rId9" ref="B6"/>
    <hyperlink r:id="rId10" ref="C6"/>
    <hyperlink r:id="rId11" ref="B7"/>
    <hyperlink r:id="rId12" ref="C7"/>
    <hyperlink r:id="rId13" ref="B8"/>
    <hyperlink r:id="rId14" ref="C8"/>
    <hyperlink r:id="rId15" ref="B9"/>
    <hyperlink r:id="rId16" ref="C9"/>
    <hyperlink r:id="rId17" ref="E9"/>
    <hyperlink r:id="rId18" ref="B10"/>
    <hyperlink r:id="rId19" ref="C10"/>
    <hyperlink r:id="rId20" ref="D10"/>
    <hyperlink r:id="rId21" ref="B11"/>
    <hyperlink r:id="rId22" ref="C11"/>
    <hyperlink r:id="rId23" ref="B12"/>
    <hyperlink r:id="rId24" ref="C12"/>
    <hyperlink r:id="rId25" ref="B13"/>
    <hyperlink r:id="rId26" ref="C13"/>
    <hyperlink r:id="rId27" ref="B14"/>
    <hyperlink r:id="rId28" ref="C14"/>
    <hyperlink r:id="rId29" ref="B15"/>
    <hyperlink r:id="rId30" ref="C15"/>
    <hyperlink r:id="rId31" ref="B16"/>
    <hyperlink r:id="rId32" ref="C16"/>
    <hyperlink r:id="rId33" ref="B17"/>
    <hyperlink r:id="rId34" ref="C17"/>
    <hyperlink r:id="rId35" ref="B18"/>
    <hyperlink r:id="rId36" ref="C18"/>
    <hyperlink r:id="rId37" ref="B19"/>
    <hyperlink r:id="rId38" ref="C19"/>
    <hyperlink r:id="rId39" ref="B20"/>
    <hyperlink r:id="rId40" ref="C20"/>
    <hyperlink r:id="rId41" ref="B21"/>
    <hyperlink r:id="rId42" ref="C21"/>
    <hyperlink r:id="rId43" ref="B22"/>
    <hyperlink r:id="rId44" ref="C22"/>
    <hyperlink r:id="rId45" ref="B23"/>
    <hyperlink r:id="rId46" ref="C23"/>
    <hyperlink r:id="rId47" ref="H23"/>
    <hyperlink r:id="rId48" ref="B24"/>
    <hyperlink r:id="rId49" ref="C24"/>
    <hyperlink r:id="rId50" ref="B25"/>
    <hyperlink r:id="rId51" ref="C25"/>
    <hyperlink r:id="rId52" ref="B26"/>
    <hyperlink r:id="rId53" ref="C26"/>
    <hyperlink r:id="rId54" ref="B27"/>
    <hyperlink r:id="rId55" ref="C27"/>
    <hyperlink r:id="rId56" ref="B28"/>
    <hyperlink r:id="rId57" ref="C28"/>
    <hyperlink r:id="rId58" ref="B29"/>
    <hyperlink r:id="rId59" ref="C29"/>
    <hyperlink r:id="rId60" ref="B30"/>
    <hyperlink r:id="rId61" ref="C30"/>
    <hyperlink r:id="rId62" ref="B31"/>
    <hyperlink r:id="rId63" ref="C31"/>
    <hyperlink r:id="rId64" ref="B32"/>
    <hyperlink r:id="rId65" ref="C32"/>
    <hyperlink r:id="rId66" ref="B33"/>
    <hyperlink r:id="rId67" ref="C33"/>
    <hyperlink r:id="rId68" ref="B34"/>
    <hyperlink r:id="rId69" ref="C34"/>
    <hyperlink r:id="rId70" ref="B35"/>
    <hyperlink r:id="rId71" ref="C35"/>
    <hyperlink r:id="rId72" ref="H35"/>
    <hyperlink r:id="rId73" ref="I35"/>
    <hyperlink r:id="rId74" ref="B36"/>
    <hyperlink r:id="rId75" ref="C36"/>
    <hyperlink r:id="rId76" ref="H36"/>
    <hyperlink r:id="rId77" ref="I36"/>
    <hyperlink r:id="rId78" ref="B37"/>
    <hyperlink r:id="rId79" ref="C37"/>
    <hyperlink r:id="rId80" ref="D37"/>
    <hyperlink r:id="rId81" ref="H37"/>
    <hyperlink r:id="rId82" ref="I37"/>
    <hyperlink r:id="rId83" ref="B38"/>
    <hyperlink r:id="rId84" ref="C38"/>
    <hyperlink r:id="rId85" ref="D38"/>
    <hyperlink r:id="rId86" ref="H38"/>
    <hyperlink r:id="rId87" ref="I38"/>
    <hyperlink r:id="rId88" ref="B39"/>
    <hyperlink r:id="rId89" ref="C39"/>
    <hyperlink r:id="rId90" ref="D39"/>
    <hyperlink r:id="rId91" ref="H39"/>
    <hyperlink r:id="rId92" ref="I39"/>
    <hyperlink r:id="rId93" ref="B40"/>
    <hyperlink r:id="rId94" ref="C40"/>
    <hyperlink r:id="rId95" ref="D40"/>
    <hyperlink r:id="rId96" ref="H40"/>
    <hyperlink r:id="rId97" ref="I40"/>
    <hyperlink r:id="rId98" ref="B41"/>
    <hyperlink r:id="rId99" ref="C41"/>
    <hyperlink r:id="rId100" ref="D41"/>
    <hyperlink r:id="rId101" ref="H41"/>
    <hyperlink r:id="rId102" ref="I41"/>
    <hyperlink r:id="rId103" ref="B42"/>
    <hyperlink r:id="rId104" ref="C42"/>
    <hyperlink r:id="rId105" ref="D42"/>
    <hyperlink r:id="rId106" ref="H42"/>
    <hyperlink r:id="rId107" ref="I42"/>
    <hyperlink r:id="rId108" ref="B43"/>
    <hyperlink r:id="rId109" ref="C43"/>
    <hyperlink r:id="rId110" ref="D43"/>
    <hyperlink r:id="rId111" ref="H43"/>
    <hyperlink r:id="rId112" ref="I43"/>
    <hyperlink r:id="rId113" ref="B44"/>
    <hyperlink r:id="rId114" ref="C44"/>
    <hyperlink r:id="rId115" ref="D44"/>
    <hyperlink r:id="rId116" ref="H44"/>
    <hyperlink r:id="rId117" ref="I44"/>
    <hyperlink r:id="rId118" ref="B45"/>
    <hyperlink r:id="rId119" ref="C45"/>
    <hyperlink r:id="rId120" ref="D45"/>
    <hyperlink r:id="rId121" ref="H45"/>
    <hyperlink r:id="rId122" ref="I45"/>
    <hyperlink r:id="rId123" ref="B46"/>
    <hyperlink r:id="rId124" ref="C46"/>
    <hyperlink r:id="rId125" ref="D46"/>
    <hyperlink r:id="rId126" ref="H46"/>
    <hyperlink r:id="rId127" ref="I46"/>
    <hyperlink r:id="rId128" ref="B47"/>
    <hyperlink r:id="rId129" ref="C47"/>
    <hyperlink r:id="rId130" ref="D47"/>
    <hyperlink r:id="rId131" ref="H47"/>
    <hyperlink r:id="rId132" ref="I47"/>
    <hyperlink r:id="rId133" ref="B48"/>
    <hyperlink r:id="rId134" ref="C48"/>
    <hyperlink r:id="rId135" ref="D48"/>
    <hyperlink r:id="rId136" ref="H48"/>
    <hyperlink r:id="rId137" ref="I48"/>
    <hyperlink r:id="rId138" ref="B49"/>
    <hyperlink r:id="rId139" ref="C49"/>
    <hyperlink r:id="rId140" ref="D49"/>
    <hyperlink r:id="rId141" ref="H49"/>
    <hyperlink r:id="rId142" ref="I49"/>
    <hyperlink r:id="rId143" ref="B50"/>
    <hyperlink r:id="rId144" ref="C50"/>
    <hyperlink r:id="rId145" ref="D50"/>
    <hyperlink r:id="rId146" ref="H50"/>
    <hyperlink r:id="rId147" ref="I50"/>
    <hyperlink r:id="rId148" ref="B51"/>
    <hyperlink r:id="rId149" ref="C51"/>
    <hyperlink r:id="rId150" ref="D51"/>
    <hyperlink r:id="rId151" ref="H51"/>
    <hyperlink r:id="rId152" ref="I51"/>
    <hyperlink r:id="rId153" ref="B52"/>
    <hyperlink r:id="rId154" ref="C52"/>
    <hyperlink r:id="rId155" ref="D52"/>
    <hyperlink r:id="rId156" ref="H52"/>
    <hyperlink r:id="rId157" ref="I52"/>
    <hyperlink r:id="rId158" ref="B53"/>
    <hyperlink r:id="rId159" ref="C53"/>
    <hyperlink r:id="rId160" ref="D53"/>
    <hyperlink r:id="rId161" ref="H53"/>
    <hyperlink r:id="rId162" ref="I53"/>
    <hyperlink r:id="rId163" ref="B54"/>
    <hyperlink r:id="rId164" ref="C54"/>
    <hyperlink r:id="rId165" ref="D54"/>
    <hyperlink r:id="rId166" ref="H54"/>
    <hyperlink r:id="rId167" ref="I54"/>
    <hyperlink r:id="rId168" ref="B55"/>
    <hyperlink r:id="rId169" ref="C55"/>
    <hyperlink r:id="rId170" ref="D55"/>
    <hyperlink r:id="rId171" ref="H55"/>
    <hyperlink r:id="rId172" ref="I55"/>
    <hyperlink r:id="rId173" ref="B56"/>
    <hyperlink r:id="rId174" ref="C56"/>
    <hyperlink r:id="rId175" ref="H56"/>
    <hyperlink r:id="rId176" ref="I56"/>
    <hyperlink r:id="rId177" ref="B57"/>
    <hyperlink r:id="rId178" ref="C57"/>
    <hyperlink r:id="rId179" ref="D57"/>
    <hyperlink r:id="rId180" ref="H57"/>
    <hyperlink r:id="rId181" ref="I57"/>
    <hyperlink r:id="rId182" ref="B58"/>
    <hyperlink r:id="rId183" ref="C58"/>
    <hyperlink r:id="rId184" ref="E58"/>
    <hyperlink r:id="rId185" ref="B59"/>
    <hyperlink r:id="rId186" ref="C59"/>
    <hyperlink r:id="rId187" ref="H59"/>
    <hyperlink r:id="rId188" ref="I59"/>
    <hyperlink r:id="rId189" ref="B60"/>
    <hyperlink r:id="rId190" ref="C60"/>
    <hyperlink r:id="rId191" ref="H60"/>
    <hyperlink r:id="rId192" ref="I60"/>
    <hyperlink r:id="rId193" ref="B61"/>
    <hyperlink r:id="rId194" ref="C61"/>
    <hyperlink r:id="rId195" ref="H61"/>
    <hyperlink r:id="rId196" ref="I61"/>
    <hyperlink r:id="rId197" location="CHECK_RATES_CONT" ref="B62"/>
    <hyperlink r:id="rId198" ref="C62"/>
    <hyperlink r:id="rId199" ref="H62"/>
    <hyperlink r:id="rId200" ref="I62"/>
    <hyperlink r:id="rId201" ref="B63"/>
    <hyperlink r:id="rId202" ref="C63"/>
    <hyperlink r:id="rId203" ref="D63"/>
    <hyperlink r:id="rId204" ref="E63"/>
    <hyperlink r:id="rId205" ref="H63"/>
    <hyperlink r:id="rId206" ref="I63"/>
    <hyperlink r:id="rId207" ref="B64"/>
    <hyperlink r:id="rId208" ref="C64"/>
    <hyperlink r:id="rId209" ref="H64"/>
    <hyperlink r:id="rId210" ref="I64"/>
    <hyperlink r:id="rId211" ref="B66"/>
    <hyperlink r:id="rId212" ref="C66"/>
    <hyperlink r:id="rId213" ref="H66"/>
    <hyperlink r:id="rId214" ref="I66"/>
    <hyperlink r:id="rId215" ref="B67"/>
    <hyperlink r:id="rId216" ref="C67"/>
    <hyperlink r:id="rId217" ref="H67"/>
    <hyperlink r:id="rId218" ref="I67"/>
    <hyperlink r:id="rId219" ref="B68"/>
    <hyperlink r:id="rId220" ref="C68"/>
    <hyperlink r:id="rId221" ref="H68"/>
    <hyperlink r:id="rId222" ref="I68"/>
    <hyperlink r:id="rId223" ref="B69"/>
    <hyperlink r:id="rId224" ref="C69"/>
    <hyperlink r:id="rId225" ref="D69"/>
    <hyperlink r:id="rId226" ref="H69"/>
    <hyperlink r:id="rId227" ref="I69"/>
    <hyperlink r:id="rId228" ref="B70"/>
    <hyperlink r:id="rId229" ref="C70"/>
    <hyperlink r:id="rId230" ref="H70"/>
    <hyperlink r:id="rId231" ref="I70"/>
    <hyperlink r:id="rId232" ref="B71"/>
    <hyperlink r:id="rId233" ref="C71"/>
    <hyperlink r:id="rId234" ref="H71"/>
    <hyperlink r:id="rId235" ref="I71"/>
    <hyperlink r:id="rId236" ref="B72"/>
    <hyperlink r:id="rId237" ref="C72"/>
    <hyperlink r:id="rId238" ref="H72"/>
    <hyperlink r:id="rId239" ref="I72"/>
    <hyperlink r:id="rId240" ref="B73"/>
    <hyperlink r:id="rId241" ref="C73"/>
    <hyperlink r:id="rId242" ref="H73"/>
    <hyperlink r:id="rId243" ref="I73"/>
    <hyperlink r:id="rId244" ref="B74"/>
    <hyperlink r:id="rId245" ref="C74"/>
    <hyperlink r:id="rId246" ref="H74"/>
    <hyperlink r:id="rId247" ref="I74"/>
    <hyperlink r:id="rId248" ref="B75"/>
    <hyperlink r:id="rId249" ref="C75"/>
    <hyperlink r:id="rId250" ref="H75"/>
    <hyperlink r:id="rId251" ref="I75"/>
    <hyperlink r:id="rId252" ref="B76"/>
    <hyperlink r:id="rId253" ref="C76"/>
    <hyperlink r:id="rId254" ref="H76"/>
    <hyperlink r:id="rId255" ref="I76"/>
    <hyperlink r:id="rId256" ref="B77"/>
    <hyperlink r:id="rId257" ref="C77"/>
    <hyperlink r:id="rId258" ref="H77"/>
    <hyperlink r:id="rId259" ref="I77"/>
    <hyperlink r:id="rId260" ref="B78"/>
    <hyperlink r:id="rId261" ref="C78"/>
    <hyperlink r:id="rId262" ref="H78"/>
    <hyperlink r:id="rId263" ref="I78"/>
    <hyperlink r:id="rId264" ref="B79"/>
    <hyperlink r:id="rId265" ref="C79"/>
    <hyperlink r:id="rId266" ref="H79"/>
    <hyperlink r:id="rId267" ref="I79"/>
    <hyperlink r:id="rId268" ref="B80"/>
    <hyperlink r:id="rId269" ref="C80"/>
    <hyperlink r:id="rId270" ref="H80"/>
    <hyperlink r:id="rId271" ref="I80"/>
    <hyperlink r:id="rId272" ref="B82"/>
    <hyperlink r:id="rId273" ref="C82"/>
    <hyperlink r:id="rId274" ref="H82"/>
    <hyperlink r:id="rId275" ref="I82"/>
    <hyperlink r:id="rId276" ref="B83"/>
    <hyperlink r:id="rId277" ref="C83"/>
    <hyperlink r:id="rId278" ref="H83"/>
    <hyperlink r:id="rId279" ref="I83"/>
    <hyperlink r:id="rId280" ref="B84"/>
    <hyperlink r:id="rId281" ref="C84"/>
    <hyperlink r:id="rId282" ref="H84"/>
    <hyperlink r:id="rId283" ref="I84"/>
    <hyperlink r:id="rId284" ref="B85"/>
    <hyperlink r:id="rId285" ref="C85"/>
    <hyperlink r:id="rId286" ref="H85"/>
    <hyperlink r:id="rId287" ref="I85"/>
    <hyperlink r:id="rId288" ref="B86"/>
    <hyperlink r:id="rId289" ref="C86"/>
    <hyperlink r:id="rId290" ref="H86"/>
    <hyperlink r:id="rId291" ref="I86"/>
    <hyperlink r:id="rId292" ref="B87"/>
    <hyperlink r:id="rId293" ref="C87"/>
    <hyperlink r:id="rId294" ref="H87"/>
    <hyperlink r:id="rId295" ref="I87"/>
    <hyperlink r:id="rId296" ref="B88"/>
    <hyperlink r:id="rId297" ref="C88"/>
    <hyperlink r:id="rId298" ref="H88"/>
    <hyperlink r:id="rId299" ref="I88"/>
    <hyperlink r:id="rId300" ref="B89"/>
    <hyperlink r:id="rId301" ref="C89"/>
    <hyperlink r:id="rId302" ref="H89"/>
    <hyperlink r:id="rId303" ref="I89"/>
    <hyperlink r:id="rId304" ref="B90"/>
    <hyperlink r:id="rId305" ref="C90"/>
    <hyperlink r:id="rId306" ref="H90"/>
    <hyperlink r:id="rId307" ref="I90"/>
    <hyperlink r:id="rId308" ref="C91"/>
    <hyperlink r:id="rId309" ref="H91"/>
    <hyperlink r:id="rId310" ref="I91"/>
    <hyperlink r:id="rId311" ref="C92"/>
    <hyperlink r:id="rId312" ref="H92"/>
    <hyperlink r:id="rId313" ref="I92"/>
    <hyperlink r:id="rId314" ref="B93"/>
    <hyperlink r:id="rId315" ref="C93"/>
    <hyperlink r:id="rId316" ref="H93"/>
    <hyperlink r:id="rId317" ref="I93"/>
    <hyperlink r:id="rId318" ref="B94"/>
    <hyperlink r:id="rId319" ref="C94"/>
    <hyperlink r:id="rId320" ref="H94"/>
    <hyperlink r:id="rId321" ref="I94"/>
    <hyperlink r:id="rId322" ref="B95"/>
    <hyperlink r:id="rId323" ref="C95"/>
    <hyperlink r:id="rId324" ref="H95"/>
    <hyperlink r:id="rId325" ref="I95"/>
    <hyperlink r:id="rId326" ref="B96"/>
    <hyperlink r:id="rId327" ref="C96"/>
    <hyperlink r:id="rId328" ref="H96"/>
    <hyperlink r:id="rId329" ref="I96"/>
    <hyperlink r:id="rId330" ref="C97"/>
    <hyperlink r:id="rId331" ref="E97"/>
    <hyperlink r:id="rId332" ref="H97"/>
    <hyperlink r:id="rId333" ref="I97"/>
    <hyperlink r:id="rId334" ref="B98"/>
    <hyperlink r:id="rId335" ref="C98"/>
    <hyperlink r:id="rId336" ref="E98"/>
    <hyperlink r:id="rId337" ref="H98"/>
    <hyperlink r:id="rId338" ref="I98"/>
    <hyperlink r:id="rId339" ref="C99"/>
    <hyperlink r:id="rId340" ref="H99"/>
    <hyperlink r:id="rId341" ref="I99"/>
    <hyperlink r:id="rId342" ref="C100"/>
    <hyperlink r:id="rId343" ref="H100"/>
    <hyperlink r:id="rId344" ref="I100"/>
    <hyperlink r:id="rId345" ref="C101"/>
    <hyperlink r:id="rId346" ref="H101"/>
    <hyperlink r:id="rId347" ref="I101"/>
    <hyperlink r:id="rId348" ref="C102"/>
    <hyperlink r:id="rId349" ref="H102"/>
    <hyperlink r:id="rId350" ref="I102"/>
    <hyperlink r:id="rId351" ref="B103"/>
    <hyperlink r:id="rId352" ref="C103"/>
    <hyperlink r:id="rId353" ref="H103"/>
    <hyperlink r:id="rId354" ref="I103"/>
  </hyperlinks>
  <drawing r:id="rId355"/>
</worksheet>
</file>